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w to use" sheetId="6" r:id="rId1"/>
    <sheet name="example single serving analysis" sheetId="3" r:id="rId2"/>
    <sheet name="single serving recipe analysis" sheetId="7" r:id="rId3"/>
    <sheet name="bulk recipe analysis" sheetId="8" r:id="rId4"/>
  </sheets>
  <definedNames>
    <definedName name="Dienstag" localSheetId="3">#REF!</definedName>
    <definedName name="Dienstag" localSheetId="1">#REF!</definedName>
    <definedName name="Dienstag" localSheetId="2">#REF!</definedName>
    <definedName name="Dienstag">#REF!</definedName>
    <definedName name="Donnerstag" localSheetId="3">#REF!</definedName>
    <definedName name="Donnerstag" localSheetId="1">#REF!</definedName>
    <definedName name="Donnerstag" localSheetId="2">#REF!</definedName>
    <definedName name="Donnerstag">#REF!</definedName>
    <definedName name="Freitag" localSheetId="3">#REF!</definedName>
    <definedName name="Freitag" localSheetId="1">#REF!</definedName>
    <definedName name="Freitag" localSheetId="2">#REF!</definedName>
    <definedName name="Freitag">#REF!</definedName>
    <definedName name="JP" localSheetId="3">#REF!</definedName>
    <definedName name="JP" localSheetId="1">#REF!</definedName>
    <definedName name="JP" localSheetId="2">#REF!</definedName>
    <definedName name="JP">#REF!</definedName>
    <definedName name="Mittwoch" localSheetId="3">#REF!</definedName>
    <definedName name="Mittwoch" localSheetId="1">#REF!</definedName>
    <definedName name="Mittwoch" localSheetId="2">#REF!</definedName>
    <definedName name="Mittwoch">#REF!</definedName>
    <definedName name="Montag" localSheetId="3">#REF!</definedName>
    <definedName name="Montag" localSheetId="1">#REF!</definedName>
    <definedName name="Montag" localSheetId="2">#REF!</definedName>
    <definedName name="Montag">#REF!</definedName>
    <definedName name="Samstag" localSheetId="3">#REF!</definedName>
    <definedName name="Samstag" localSheetId="1">#REF!</definedName>
    <definedName name="Samstag" localSheetId="2">#REF!</definedName>
    <definedName name="Samstag">#REF!</definedName>
  </definedNames>
  <calcPr calcId="145621"/>
</workbook>
</file>

<file path=xl/calcChain.xml><?xml version="1.0" encoding="utf-8"?>
<calcChain xmlns="http://schemas.openxmlformats.org/spreadsheetml/2006/main">
  <c r="A23" i="8" l="1"/>
  <c r="M17" i="8"/>
  <c r="L17" i="8"/>
  <c r="K17" i="8"/>
  <c r="J17" i="8"/>
  <c r="I17" i="8"/>
  <c r="H17" i="8"/>
  <c r="G17" i="8"/>
  <c r="F17" i="8"/>
  <c r="E17" i="8"/>
  <c r="D17" i="8"/>
  <c r="C17" i="8"/>
  <c r="B17" i="8"/>
  <c r="B2" i="8" s="1"/>
  <c r="G1" i="8" s="1"/>
  <c r="B20" i="8" s="1"/>
  <c r="A23" i="7"/>
  <c r="M17" i="7"/>
  <c r="L17" i="7"/>
  <c r="K17" i="7"/>
  <c r="J17" i="7"/>
  <c r="I17" i="7"/>
  <c r="H17" i="7"/>
  <c r="G17" i="7"/>
  <c r="F17" i="7"/>
  <c r="E17" i="7"/>
  <c r="D17" i="7"/>
  <c r="C17" i="7"/>
  <c r="B17" i="7"/>
  <c r="B2" i="7" s="1"/>
  <c r="B20" i="7" s="1"/>
  <c r="M17" i="3"/>
  <c r="I17" i="3"/>
  <c r="D21" i="8" l="1"/>
  <c r="C21" i="8"/>
  <c r="C25" i="8" s="1"/>
  <c r="C30" i="8" s="1"/>
  <c r="C21" i="7"/>
  <c r="C25" i="7" s="1"/>
  <c r="G21" i="7"/>
  <c r="G25" i="7" s="1"/>
  <c r="G30" i="7" s="1"/>
  <c r="K21" i="7"/>
  <c r="K25" i="7" s="1"/>
  <c r="K30" i="7" s="1"/>
  <c r="D21" i="7"/>
  <c r="D25" i="7" s="1"/>
  <c r="D30" i="7" s="1"/>
  <c r="H21" i="7"/>
  <c r="H25" i="7" s="1"/>
  <c r="L21" i="7"/>
  <c r="L25" i="7" s="1"/>
  <c r="E21" i="7"/>
  <c r="E25" i="7" s="1"/>
  <c r="E30" i="7" s="1"/>
  <c r="I21" i="7"/>
  <c r="I25" i="7" s="1"/>
  <c r="I30" i="7" s="1"/>
  <c r="M21" i="7"/>
  <c r="M25" i="7" s="1"/>
  <c r="M30" i="7" s="1"/>
  <c r="F21" i="7"/>
  <c r="F25" i="7" s="1"/>
  <c r="F30" i="7" s="1"/>
  <c r="J21" i="7"/>
  <c r="J25" i="7" s="1"/>
  <c r="J30" i="7" s="1"/>
  <c r="A23" i="3"/>
  <c r="L17" i="3"/>
  <c r="K17" i="3"/>
  <c r="J17" i="3"/>
  <c r="H17" i="3"/>
  <c r="G17" i="3"/>
  <c r="F17" i="3"/>
  <c r="E17" i="3"/>
  <c r="D17" i="3"/>
  <c r="C17" i="3"/>
  <c r="B17" i="3"/>
  <c r="B2" i="3" s="1"/>
  <c r="B20" i="3" s="1"/>
  <c r="I21" i="3" s="1"/>
  <c r="I25" i="3" s="1"/>
  <c r="I30" i="3" s="1"/>
  <c r="L21" i="8" l="1"/>
  <c r="L25" i="8" s="1"/>
  <c r="J21" i="8"/>
  <c r="J25" i="8" s="1"/>
  <c r="J30" i="8" s="1"/>
  <c r="E21" i="8"/>
  <c r="E25" i="8" s="1"/>
  <c r="E30" i="8" s="1"/>
  <c r="F21" i="8"/>
  <c r="F25" i="8" s="1"/>
  <c r="F30" i="8" s="1"/>
  <c r="K21" i="8"/>
  <c r="K25" i="8" s="1"/>
  <c r="K30" i="8" s="1"/>
  <c r="H21" i="8"/>
  <c r="H25" i="8" s="1"/>
  <c r="M21" i="8"/>
  <c r="M25" i="8" s="1"/>
  <c r="M30" i="8" s="1"/>
  <c r="G21" i="8"/>
  <c r="G25" i="8" s="1"/>
  <c r="G30" i="8" s="1"/>
  <c r="D25" i="8"/>
  <c r="D30" i="8" s="1"/>
  <c r="I21" i="8"/>
  <c r="I25" i="8" s="1"/>
  <c r="I30" i="8" s="1"/>
  <c r="C30" i="7"/>
  <c r="M21" i="3"/>
  <c r="L21" i="3"/>
  <c r="L25" i="3" s="1"/>
  <c r="C21" i="3"/>
  <c r="D21" i="3"/>
  <c r="D25" i="3" s="1"/>
  <c r="H21" i="3"/>
  <c r="H25" i="3" s="1"/>
  <c r="E21" i="3"/>
  <c r="E25" i="3" s="1"/>
  <c r="F21" i="3"/>
  <c r="F25" i="3" s="1"/>
  <c r="K21" i="3"/>
  <c r="K25" i="3" s="1"/>
  <c r="J21" i="3"/>
  <c r="J25" i="3" s="1"/>
  <c r="G21" i="3"/>
  <c r="G25" i="3" s="1"/>
  <c r="M25" i="3" l="1"/>
  <c r="M30" i="3" s="1"/>
  <c r="G30" i="3"/>
  <c r="F30" i="3"/>
  <c r="D30" i="3"/>
  <c r="C25" i="3"/>
  <c r="C30" i="3" s="1"/>
  <c r="J30" i="3"/>
  <c r="E30" i="3"/>
  <c r="K30" i="3"/>
</calcChain>
</file>

<file path=xl/sharedStrings.xml><?xml version="1.0" encoding="utf-8"?>
<sst xmlns="http://schemas.openxmlformats.org/spreadsheetml/2006/main" count="322" uniqueCount="66">
  <si>
    <t>-</t>
  </si>
  <si>
    <t>Trans fat</t>
  </si>
  <si>
    <t>Sodium</t>
  </si>
  <si>
    <t>per</t>
  </si>
  <si>
    <t>PARMESAN</t>
  </si>
  <si>
    <t xml:space="preserve">OLIVE OIL </t>
  </si>
  <si>
    <t xml:space="preserve">MOZZARELLA </t>
  </si>
  <si>
    <t xml:space="preserve">ONION </t>
  </si>
  <si>
    <t>CAPSICUM</t>
  </si>
  <si>
    <t>CARROT</t>
  </si>
  <si>
    <t>BABY MARROW</t>
  </si>
  <si>
    <t xml:space="preserve">MUSHROOM WHITE BUTTON </t>
  </si>
  <si>
    <t>PASTA LASAGNA SHEET</t>
  </si>
  <si>
    <t xml:space="preserve">BECHAMEL SAUCE </t>
  </si>
  <si>
    <t xml:space="preserve">TOMATO SAUCE </t>
  </si>
  <si>
    <t>Number of servings</t>
  </si>
  <si>
    <t>Calories</t>
  </si>
  <si>
    <t>(kilocalories)</t>
  </si>
  <si>
    <t>Total Sugar</t>
  </si>
  <si>
    <t>Roasted Vegetable Lasagna</t>
  </si>
  <si>
    <t>Protein</t>
  </si>
  <si>
    <t>Fat</t>
  </si>
  <si>
    <t>Carbohydrate</t>
  </si>
  <si>
    <t>Dietary Fiber</t>
  </si>
  <si>
    <t>2300 mg</t>
  </si>
  <si>
    <t>TOTAL QUANTITY</t>
  </si>
  <si>
    <t>Saturated Fat</t>
  </si>
  <si>
    <t>% Daily Value</t>
  </si>
  <si>
    <t>Total weight in grams</t>
  </si>
  <si>
    <t>Serving size in grams</t>
  </si>
  <si>
    <t>Quantity in Grams</t>
  </si>
  <si>
    <t>(grams)</t>
  </si>
  <si>
    <t>Added Sugar</t>
  </si>
  <si>
    <t>Cholesterol</t>
  </si>
  <si>
    <t>(milligrams)</t>
  </si>
  <si>
    <t>300 mg</t>
  </si>
  <si>
    <t>20 g</t>
  </si>
  <si>
    <t>50 g</t>
  </si>
  <si>
    <t>28 g</t>
  </si>
  <si>
    <t>275 g</t>
  </si>
  <si>
    <t>78 g</t>
  </si>
  <si>
    <t>2000 kcal</t>
  </si>
  <si>
    <t>Weight in grams per single serving</t>
  </si>
  <si>
    <t>in grams</t>
  </si>
  <si>
    <t>quantity to be used</t>
  </si>
  <si>
    <t>Single Serving Recipe Analysis</t>
  </si>
  <si>
    <t>Bulk Recipe Analysis</t>
  </si>
  <si>
    <t>HOW TO USE</t>
  </si>
  <si>
    <t>recipe of the said food/menu item</t>
  </si>
  <si>
    <t>1. Put the name of the food/menu item.</t>
  </si>
  <si>
    <t>2. Enter the ingredients of the recipe.</t>
  </si>
  <si>
    <t>3. Enter the quantity in grams.</t>
  </si>
  <si>
    <t>5. Enter the quantity of the food/menu</t>
  </si>
  <si>
    <t>4. Get the energy value in kcal of each</t>
  </si>
  <si>
    <t>ingredient and its corresponding quantity</t>
  </si>
  <si>
    <t>from the recommended nutrient database.</t>
  </si>
  <si>
    <t xml:space="preserve">item to be used. In this case, the weight in </t>
  </si>
  <si>
    <t>grams of the serving size.</t>
  </si>
  <si>
    <t>in combination with other foods, you may</t>
  </si>
  <si>
    <t>also get the calorie information of the said</t>
  </si>
  <si>
    <t xml:space="preserve">food/menu item by just entering the quantity 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</si>
  <si>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If ever you would also use the same</t>
    </r>
  </si>
  <si>
    <t>to be used such as 100 grams in Step 5.</t>
  </si>
  <si>
    <t xml:space="preserve">1. Enter the number of servings of the recipe. </t>
  </si>
  <si>
    <t>recipe analysis.</t>
  </si>
  <si>
    <t>2. Follow steps 1 - 5 of the single serving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</si>
</sst>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57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333399"/>
      <name val="Calibri"/>
      <family val="2"/>
      <scheme val="minor"/>
    </font>
    <font>
      <b/>
      <sz val="10"/>
      <color indexed="60"/>
      <name val="Calibri"/>
      <family val="2"/>
      <scheme val="minor"/>
    </font>
    <font>
      <sz val="11"/>
      <color indexed="57"/>
      <name val="Calibri"/>
      <family val="2"/>
      <scheme val="minor"/>
    </font>
    <font>
      <sz val="11"/>
      <color rgb="FF333399"/>
      <name val="Calibri"/>
      <family val="2"/>
      <scheme val="minor"/>
    </font>
    <font>
      <sz val="11"/>
      <color indexed="60"/>
      <name val="Calibri"/>
      <family val="2"/>
      <scheme val="minor"/>
    </font>
    <font>
      <sz val="8"/>
      <color indexed="10"/>
      <name val="Calibri"/>
      <family val="2"/>
      <scheme val="minor"/>
    </font>
    <font>
      <sz val="11"/>
      <color indexed="62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6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8">
    <xf numFmtId="0" fontId="0" fillId="0" borderId="0" xfId="0"/>
    <xf numFmtId="0" fontId="8" fillId="0" borderId="0" xfId="1" applyFont="1"/>
    <xf numFmtId="0" fontId="7" fillId="0" borderId="0" xfId="1" applyFont="1" applyFill="1" applyBorder="1" applyAlignment="1">
      <alignment horizontal="center"/>
    </xf>
    <xf numFmtId="0" fontId="7" fillId="0" borderId="0" xfId="1" applyFont="1"/>
    <xf numFmtId="0" fontId="6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8" fillId="0" borderId="0" xfId="1" applyFont="1" applyFill="1" applyBorder="1"/>
    <xf numFmtId="0" fontId="9" fillId="2" borderId="4" xfId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2" borderId="4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right"/>
    </xf>
    <xf numFmtId="0" fontId="8" fillId="2" borderId="7" xfId="1" applyFont="1" applyFill="1" applyBorder="1" applyAlignment="1">
      <alignment horizontal="center"/>
    </xf>
    <xf numFmtId="2" fontId="15" fillId="2" borderId="2" xfId="1" applyNumberFormat="1" applyFont="1" applyFill="1" applyBorder="1"/>
    <xf numFmtId="0" fontId="8" fillId="0" borderId="0" xfId="1" applyFont="1" applyAlignment="1">
      <alignment horizontal="center"/>
    </xf>
    <xf numFmtId="0" fontId="16" fillId="0" borderId="0" xfId="1" applyNumberFormat="1" applyFont="1" applyFill="1" applyBorder="1" applyAlignment="1">
      <alignment horizontal="center"/>
    </xf>
    <xf numFmtId="2" fontId="13" fillId="0" borderId="0" xfId="1" applyNumberFormat="1" applyFont="1" applyBorder="1" applyAlignment="1">
      <alignment horizontal="center"/>
    </xf>
    <xf numFmtId="2" fontId="15" fillId="0" borderId="0" xfId="1" applyNumberFormat="1" applyFont="1"/>
    <xf numFmtId="0" fontId="7" fillId="2" borderId="0" xfId="1" applyFont="1" applyFill="1" applyAlignment="1">
      <alignment horizontal="right"/>
    </xf>
    <xf numFmtId="0" fontId="8" fillId="0" borderId="0" xfId="1" applyFont="1" applyFill="1"/>
    <xf numFmtId="0" fontId="10" fillId="2" borderId="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2" fontId="13" fillId="2" borderId="2" xfId="1" applyNumberFormat="1" applyFont="1" applyFill="1" applyBorder="1" applyAlignment="1">
      <alignment horizontal="right"/>
    </xf>
    <xf numFmtId="2" fontId="14" fillId="2" borderId="2" xfId="1" applyNumberFormat="1" applyFont="1" applyFill="1" applyBorder="1" applyAlignment="1">
      <alignment horizontal="right"/>
    </xf>
    <xf numFmtId="2" fontId="15" fillId="2" borderId="2" xfId="1" applyNumberFormat="1" applyFont="1" applyFill="1" applyBorder="1" applyAlignment="1">
      <alignment horizontal="right"/>
    </xf>
    <xf numFmtId="0" fontId="5" fillId="0" borderId="1" xfId="1" applyFont="1" applyBorder="1" applyAlignment="1" applyProtection="1">
      <alignment horizontal="center"/>
      <protection locked="0"/>
    </xf>
    <xf numFmtId="164" fontId="13" fillId="0" borderId="2" xfId="1" applyNumberFormat="1" applyFont="1" applyBorder="1" applyAlignment="1" applyProtection="1">
      <alignment horizontal="right"/>
      <protection locked="0"/>
    </xf>
    <xf numFmtId="164" fontId="14" fillId="0" borderId="2" xfId="1" applyNumberFormat="1" applyFont="1" applyBorder="1" applyAlignment="1" applyProtection="1">
      <alignment horizontal="right"/>
      <protection locked="0"/>
    </xf>
    <xf numFmtId="164" fontId="15" fillId="0" borderId="2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center" wrapText="1"/>
      <protection locked="0"/>
    </xf>
    <xf numFmtId="0" fontId="5" fillId="0" borderId="5" xfId="1" applyFont="1" applyBorder="1" applyAlignment="1" applyProtection="1">
      <alignment horizontal="center"/>
      <protection locked="0"/>
    </xf>
    <xf numFmtId="164" fontId="13" fillId="0" borderId="5" xfId="1" applyNumberFormat="1" applyFont="1" applyFill="1" applyBorder="1" applyAlignment="1" applyProtection="1">
      <alignment horizontal="right"/>
      <protection locked="0"/>
    </xf>
    <xf numFmtId="164" fontId="14" fillId="0" borderId="5" xfId="1" applyNumberFormat="1" applyFont="1" applyBorder="1" applyAlignment="1" applyProtection="1">
      <alignment horizontal="right"/>
      <protection locked="0"/>
    </xf>
    <xf numFmtId="164" fontId="15" fillId="0" borderId="5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10" fillId="2" borderId="10" xfId="0" applyFont="1" applyFill="1" applyBorder="1" applyAlignment="1">
      <alignment horizontal="center"/>
    </xf>
    <xf numFmtId="0" fontId="12" fillId="2" borderId="10" xfId="1" applyFont="1" applyFill="1" applyBorder="1" applyAlignment="1">
      <alignment horizontal="center"/>
    </xf>
    <xf numFmtId="0" fontId="12" fillId="2" borderId="11" xfId="1" applyFont="1" applyFill="1" applyBorder="1" applyAlignment="1">
      <alignment horizontal="center"/>
    </xf>
    <xf numFmtId="0" fontId="12" fillId="2" borderId="12" xfId="1" applyFont="1" applyFill="1" applyBorder="1" applyAlignment="1">
      <alignment horizontal="center"/>
    </xf>
    <xf numFmtId="9" fontId="10" fillId="2" borderId="14" xfId="2" applyFont="1" applyFill="1" applyBorder="1" applyAlignment="1">
      <alignment horizontal="center"/>
    </xf>
    <xf numFmtId="9" fontId="19" fillId="2" borderId="14" xfId="2" applyFont="1" applyFill="1" applyBorder="1" applyAlignment="1">
      <alignment horizontal="center"/>
    </xf>
    <xf numFmtId="9" fontId="19" fillId="2" borderId="15" xfId="2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1" fontId="20" fillId="3" borderId="14" xfId="3" applyNumberFormat="1" applyFont="1" applyFill="1" applyBorder="1" applyAlignment="1">
      <alignment horizontal="center"/>
    </xf>
    <xf numFmtId="165" fontId="20" fillId="3" borderId="14" xfId="3" applyNumberFormat="1" applyFont="1" applyFill="1" applyBorder="1" applyAlignment="1">
      <alignment horizontal="center"/>
    </xf>
    <xf numFmtId="0" fontId="7" fillId="2" borderId="19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right"/>
    </xf>
    <xf numFmtId="0" fontId="7" fillId="2" borderId="13" xfId="1" applyFont="1" applyFill="1" applyBorder="1" applyAlignment="1">
      <alignment horizontal="right"/>
    </xf>
    <xf numFmtId="0" fontId="7" fillId="0" borderId="19" xfId="1" applyFont="1" applyFill="1" applyBorder="1" applyAlignment="1" applyProtection="1">
      <alignment horizontal="center"/>
      <protection locked="0"/>
    </xf>
    <xf numFmtId="0" fontId="7" fillId="2" borderId="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" fontId="20" fillId="3" borderId="15" xfId="3" applyNumberFormat="1" applyFont="1" applyFill="1" applyBorder="1" applyAlignment="1">
      <alignment horizontal="center"/>
    </xf>
    <xf numFmtId="0" fontId="8" fillId="0" borderId="0" xfId="1" applyFont="1" applyProtection="1">
      <protection locked="0"/>
    </xf>
    <xf numFmtId="0" fontId="12" fillId="2" borderId="22" xfId="1" applyFont="1" applyFill="1" applyBorder="1" applyAlignment="1">
      <alignment horizontal="center"/>
    </xf>
    <xf numFmtId="9" fontId="19" fillId="2" borderId="23" xfId="2" applyFont="1" applyFill="1" applyBorder="1" applyAlignment="1">
      <alignment horizontal="center"/>
    </xf>
    <xf numFmtId="0" fontId="22" fillId="2" borderId="24" xfId="1" applyFont="1" applyFill="1" applyBorder="1" applyAlignment="1">
      <alignment horizontal="center" vertical="center" wrapText="1"/>
    </xf>
    <xf numFmtId="0" fontId="22" fillId="2" borderId="25" xfId="1" applyFont="1" applyFill="1" applyBorder="1" applyAlignment="1">
      <alignment horizontal="center" vertical="center" wrapText="1"/>
    </xf>
    <xf numFmtId="0" fontId="22" fillId="2" borderId="26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/>
    </xf>
    <xf numFmtId="0" fontId="12" fillId="2" borderId="27" xfId="1" applyFont="1" applyFill="1" applyBorder="1" applyAlignment="1">
      <alignment horizontal="center"/>
    </xf>
    <xf numFmtId="0" fontId="9" fillId="2" borderId="21" xfId="1" applyFont="1" applyFill="1" applyBorder="1" applyAlignment="1">
      <alignment horizontal="center"/>
    </xf>
    <xf numFmtId="9" fontId="9" fillId="2" borderId="13" xfId="2" applyFont="1" applyFill="1" applyBorder="1" applyAlignment="1">
      <alignment horizontal="center"/>
    </xf>
    <xf numFmtId="165" fontId="20" fillId="3" borderId="23" xfId="3" applyNumberFormat="1" applyFont="1" applyFill="1" applyBorder="1" applyAlignment="1">
      <alignment horizontal="center"/>
    </xf>
    <xf numFmtId="165" fontId="17" fillId="2" borderId="1" xfId="0" applyNumberFormat="1" applyFont="1" applyFill="1" applyBorder="1" applyAlignment="1">
      <alignment horizontal="center"/>
    </xf>
    <xf numFmtId="165" fontId="15" fillId="2" borderId="1" xfId="0" applyNumberFormat="1" applyFont="1" applyFill="1" applyBorder="1" applyAlignment="1">
      <alignment horizontal="center"/>
    </xf>
    <xf numFmtId="165" fontId="15" fillId="2" borderId="1" xfId="1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8" fillId="2" borderId="2" xfId="1" applyFont="1" applyFill="1" applyBorder="1"/>
    <xf numFmtId="165" fontId="13" fillId="2" borderId="1" xfId="1" applyNumberFormat="1" applyFont="1" applyFill="1" applyBorder="1" applyAlignment="1">
      <alignment horizontal="center"/>
    </xf>
    <xf numFmtId="0" fontId="9" fillId="2" borderId="31" xfId="1" applyFont="1" applyFill="1" applyBorder="1" applyAlignment="1">
      <alignment horizontal="center"/>
    </xf>
    <xf numFmtId="1" fontId="20" fillId="3" borderId="13" xfId="3" applyNumberFormat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0" fontId="18" fillId="0" borderId="34" xfId="3" applyFont="1" applyFill="1" applyBorder="1" applyAlignment="1">
      <alignment horizontal="center"/>
    </xf>
    <xf numFmtId="0" fontId="21" fillId="2" borderId="16" xfId="1" applyFont="1" applyFill="1" applyBorder="1" applyAlignment="1">
      <alignment horizontal="left" vertical="center" wrapText="1"/>
    </xf>
    <xf numFmtId="0" fontId="21" fillId="2" borderId="6" xfId="1" applyFont="1" applyFill="1" applyBorder="1" applyAlignment="1">
      <alignment horizontal="left" vertical="center" wrapText="1"/>
    </xf>
    <xf numFmtId="0" fontId="21" fillId="2" borderId="18" xfId="1" applyFont="1" applyFill="1" applyBorder="1" applyAlignment="1">
      <alignment horizontal="left" vertical="center" wrapText="1"/>
    </xf>
    <xf numFmtId="0" fontId="21" fillId="0" borderId="4" xfId="1" applyFont="1" applyFill="1" applyBorder="1" applyAlignment="1">
      <alignment horizontal="left" vertical="center" wrapText="1"/>
    </xf>
    <xf numFmtId="0" fontId="21" fillId="0" borderId="2" xfId="1" applyFont="1" applyFill="1" applyBorder="1" applyAlignment="1">
      <alignment horizontal="left" vertical="center" wrapText="1"/>
    </xf>
    <xf numFmtId="0" fontId="21" fillId="0" borderId="4" xfId="1" applyFont="1" applyFill="1" applyBorder="1" applyAlignment="1" applyProtection="1">
      <alignment horizontal="left" vertical="center" wrapText="1"/>
      <protection locked="0"/>
    </xf>
    <xf numFmtId="0" fontId="21" fillId="0" borderId="2" xfId="1" applyFont="1" applyFill="1" applyBorder="1" applyAlignment="1" applyProtection="1">
      <alignment horizontal="left" vertical="center" wrapText="1"/>
      <protection locked="0"/>
    </xf>
    <xf numFmtId="0" fontId="18" fillId="0" borderId="34" xfId="3" applyFont="1" applyFill="1" applyBorder="1" applyAlignment="1" applyProtection="1">
      <alignment horizontal="center"/>
      <protection locked="0"/>
    </xf>
    <xf numFmtId="0" fontId="5" fillId="2" borderId="32" xfId="3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right"/>
    </xf>
    <xf numFmtId="0" fontId="7" fillId="2" borderId="37" xfId="1" applyFont="1" applyFill="1" applyBorder="1" applyAlignment="1">
      <alignment horizontal="right"/>
    </xf>
    <xf numFmtId="0" fontId="7" fillId="2" borderId="38" xfId="1" applyFont="1" applyFill="1" applyBorder="1" applyAlignment="1">
      <alignment horizontal="right"/>
    </xf>
    <xf numFmtId="0" fontId="24" fillId="4" borderId="16" xfId="0" applyFont="1" applyFill="1" applyBorder="1" applyAlignment="1">
      <alignment horizontal="center" vertical="center"/>
    </xf>
    <xf numFmtId="0" fontId="24" fillId="4" borderId="32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39" xfId="0" applyFont="1" applyFill="1" applyBorder="1" applyAlignment="1">
      <alignment horizontal="center" vertical="center"/>
    </xf>
    <xf numFmtId="0" fontId="23" fillId="5" borderId="28" xfId="0" applyFont="1" applyFill="1" applyBorder="1"/>
    <xf numFmtId="0" fontId="0" fillId="5" borderId="29" xfId="0" applyFont="1" applyFill="1" applyBorder="1"/>
    <xf numFmtId="0" fontId="0" fillId="5" borderId="29" xfId="0" applyFill="1" applyBorder="1"/>
    <xf numFmtId="0" fontId="0" fillId="5" borderId="30" xfId="0" applyFill="1" applyBorder="1"/>
    <xf numFmtId="0" fontId="23" fillId="6" borderId="28" xfId="0" applyFont="1" applyFill="1" applyBorder="1"/>
    <xf numFmtId="0" fontId="0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</cellXfs>
  <cellStyles count="6">
    <cellStyle name="Hyperlink 2" xfId="4"/>
    <cellStyle name="Normal" xfId="0" builtinId="0"/>
    <cellStyle name="Normal 2" xfId="5"/>
    <cellStyle name="Normal 3" xfId="1"/>
    <cellStyle name="Normal_Intelligent Foods Food Composition Table" xfId="3"/>
    <cellStyle name="Percent 2" xfId="2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1926171</xdr:colOff>
      <xdr:row>23</xdr:row>
      <xdr:rowOff>105835</xdr:rowOff>
    </xdr:from>
    <xdr:to>
      <xdr:col>0</xdr:col>
      <xdr:colOff>2529421</xdr:colOff>
      <xdr:row>24</xdr:row>
      <xdr:rowOff>190502</xdr:rowOff>
    </xdr:to>
    <xdr:sp macro="" textlink="">
      <xdr:nvSpPr>
        <xdr:cNvPr id="2" name="Rectangle 1"/>
        <xdr:cNvSpPr/>
      </xdr:nvSpPr>
      <xdr:spPr>
        <a:xfrm>
          <a:off x="1926171" y="3958168"/>
          <a:ext cx="603250" cy="275167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/>
            <a:t>Step 5</a:t>
          </a:r>
        </a:p>
      </xdr:txBody>
    </xdr:sp>
    <xdr:clientData/>
  </xdr:twoCellAnchor>
  <xdr:twoCellAnchor>
    <xdr:from>
      <xdr:col>0</xdr:col>
      <xdr:colOff>1915582</xdr:colOff>
      <xdr:row>5</xdr:row>
      <xdr:rowOff>52917</xdr:rowOff>
    </xdr:from>
    <xdr:to>
      <xdr:col>0</xdr:col>
      <xdr:colOff>2518832</xdr:colOff>
      <xdr:row>15</xdr:row>
      <xdr:rowOff>158750</xdr:rowOff>
    </xdr:to>
    <xdr:sp macro="" textlink="">
      <xdr:nvSpPr>
        <xdr:cNvPr id="3" name="Rectangle 2"/>
        <xdr:cNvSpPr/>
      </xdr:nvSpPr>
      <xdr:spPr>
        <a:xfrm>
          <a:off x="1915582" y="1016000"/>
          <a:ext cx="603250" cy="201083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/>
            <a:t>Step 2</a:t>
          </a:r>
        </a:p>
      </xdr:txBody>
    </xdr:sp>
    <xdr:clientData/>
  </xdr:twoCellAnchor>
  <xdr:twoCellAnchor>
    <xdr:from>
      <xdr:col>1</xdr:col>
      <xdr:colOff>850898</xdr:colOff>
      <xdr:row>5</xdr:row>
      <xdr:rowOff>57151</xdr:rowOff>
    </xdr:from>
    <xdr:to>
      <xdr:col>2</xdr:col>
      <xdr:colOff>215898</xdr:colOff>
      <xdr:row>15</xdr:row>
      <xdr:rowOff>162984</xdr:rowOff>
    </xdr:to>
    <xdr:sp macro="" textlink="">
      <xdr:nvSpPr>
        <xdr:cNvPr id="4" name="Rectangle 3"/>
        <xdr:cNvSpPr/>
      </xdr:nvSpPr>
      <xdr:spPr>
        <a:xfrm>
          <a:off x="3422648" y="1020234"/>
          <a:ext cx="603250" cy="201083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/>
            <a:t>Step 3</a:t>
          </a:r>
        </a:p>
      </xdr:txBody>
    </xdr:sp>
    <xdr:clientData/>
  </xdr:twoCellAnchor>
  <xdr:twoCellAnchor>
    <xdr:from>
      <xdr:col>3</xdr:col>
      <xdr:colOff>114298</xdr:colOff>
      <xdr:row>5</xdr:row>
      <xdr:rowOff>40217</xdr:rowOff>
    </xdr:from>
    <xdr:to>
      <xdr:col>3</xdr:col>
      <xdr:colOff>717548</xdr:colOff>
      <xdr:row>15</xdr:row>
      <xdr:rowOff>146050</xdr:rowOff>
    </xdr:to>
    <xdr:sp macro="" textlink="">
      <xdr:nvSpPr>
        <xdr:cNvPr id="5" name="Rectangle 4"/>
        <xdr:cNvSpPr/>
      </xdr:nvSpPr>
      <xdr:spPr>
        <a:xfrm>
          <a:off x="4972048" y="1003300"/>
          <a:ext cx="603250" cy="201083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/>
            <a:t>Step 4</a:t>
          </a:r>
        </a:p>
      </xdr:txBody>
    </xdr:sp>
    <xdr:clientData/>
  </xdr:twoCellAnchor>
  <xdr:twoCellAnchor>
    <xdr:from>
      <xdr:col>0</xdr:col>
      <xdr:colOff>1919820</xdr:colOff>
      <xdr:row>3</xdr:row>
      <xdr:rowOff>78318</xdr:rowOff>
    </xdr:from>
    <xdr:to>
      <xdr:col>0</xdr:col>
      <xdr:colOff>2523070</xdr:colOff>
      <xdr:row>4</xdr:row>
      <xdr:rowOff>162985</xdr:rowOff>
    </xdr:to>
    <xdr:sp macro="" textlink="">
      <xdr:nvSpPr>
        <xdr:cNvPr id="7" name="Rectangle 6"/>
        <xdr:cNvSpPr/>
      </xdr:nvSpPr>
      <xdr:spPr>
        <a:xfrm>
          <a:off x="1919820" y="660401"/>
          <a:ext cx="603250" cy="275167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/>
            <a:t>Step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18"/>
  <sheetViews>
    <sheetView workbookViewId="0">
      <selection activeCell="B22" sqref="B22"/>
    </sheetView>
  </sheetViews>
  <sheetFormatPr defaultRowHeight="15" x14ac:dyDescent="0.25"/>
  <cols>
    <col min="1" max="1" width="43" customWidth="1"/>
    <col min="2" max="2" width="42.42578125" bestFit="1" customWidth="1"/>
  </cols>
  <sheetData>
    <row r="1" spans="1:2" x14ac:dyDescent="0.25">
      <c r="A1" s="96" t="s">
        <v>47</v>
      </c>
      <c r="B1" s="97"/>
    </row>
    <row r="2" spans="1:2" ht="15.75" thickBot="1" x14ac:dyDescent="0.3">
      <c r="A2" s="98"/>
      <c r="B2" s="99"/>
    </row>
    <row r="3" spans="1:2" x14ac:dyDescent="0.25">
      <c r="A3" s="100" t="s">
        <v>45</v>
      </c>
      <c r="B3" s="104" t="s">
        <v>46</v>
      </c>
    </row>
    <row r="4" spans="1:2" x14ac:dyDescent="0.25">
      <c r="A4" s="101" t="s">
        <v>49</v>
      </c>
      <c r="B4" s="105" t="s">
        <v>63</v>
      </c>
    </row>
    <row r="5" spans="1:2" x14ac:dyDescent="0.25">
      <c r="A5" s="102" t="s">
        <v>50</v>
      </c>
      <c r="B5" s="106" t="s">
        <v>65</v>
      </c>
    </row>
    <row r="6" spans="1:2" x14ac:dyDescent="0.25">
      <c r="A6" s="102" t="s">
        <v>51</v>
      </c>
      <c r="B6" s="106" t="s">
        <v>64</v>
      </c>
    </row>
    <row r="7" spans="1:2" x14ac:dyDescent="0.25">
      <c r="A7" s="102" t="s">
        <v>53</v>
      </c>
      <c r="B7" s="106"/>
    </row>
    <row r="8" spans="1:2" x14ac:dyDescent="0.25">
      <c r="A8" s="102" t="s">
        <v>54</v>
      </c>
      <c r="B8" s="106"/>
    </row>
    <row r="9" spans="1:2" x14ac:dyDescent="0.25">
      <c r="A9" s="102" t="s">
        <v>55</v>
      </c>
      <c r="B9" s="106"/>
    </row>
    <row r="10" spans="1:2" x14ac:dyDescent="0.25">
      <c r="A10" s="102" t="s">
        <v>52</v>
      </c>
      <c r="B10" s="106"/>
    </row>
    <row r="11" spans="1:2" x14ac:dyDescent="0.25">
      <c r="A11" s="102" t="s">
        <v>56</v>
      </c>
      <c r="B11" s="106"/>
    </row>
    <row r="12" spans="1:2" x14ac:dyDescent="0.25">
      <c r="A12" s="102" t="s">
        <v>57</v>
      </c>
      <c r="B12" s="106"/>
    </row>
    <row r="13" spans="1:2" x14ac:dyDescent="0.25">
      <c r="A13" s="102" t="s">
        <v>61</v>
      </c>
      <c r="B13" s="106"/>
    </row>
    <row r="14" spans="1:2" x14ac:dyDescent="0.25">
      <c r="A14" s="102" t="s">
        <v>48</v>
      </c>
      <c r="B14" s="106"/>
    </row>
    <row r="15" spans="1:2" x14ac:dyDescent="0.25">
      <c r="A15" s="102" t="s">
        <v>58</v>
      </c>
      <c r="B15" s="106"/>
    </row>
    <row r="16" spans="1:2" x14ac:dyDescent="0.25">
      <c r="A16" s="102" t="s">
        <v>59</v>
      </c>
      <c r="B16" s="106"/>
    </row>
    <row r="17" spans="1:2" x14ac:dyDescent="0.25">
      <c r="A17" s="102" t="s">
        <v>60</v>
      </c>
      <c r="B17" s="106"/>
    </row>
    <row r="18" spans="1:2" ht="15.75" thickBot="1" x14ac:dyDescent="0.3">
      <c r="A18" s="103" t="s">
        <v>62</v>
      </c>
      <c r="B18" s="107"/>
    </row>
  </sheetData>
  <sheetProtection password="D59D" sheet="1" objects="1" scenarios="1" selectLockedCells="1" selectUnlockedCells="1"/>
  <mergeCells count="1">
    <mergeCell ref="A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0"/>
  <sheetViews>
    <sheetView tabSelected="1" zoomScale="90" zoomScaleNormal="90" workbookViewId="0">
      <pane xSplit="1" ySplit="5" topLeftCell="B6" activePane="bottomRight" state="frozen"/>
      <selection pane="topRight" activeCell="C1" sqref="C1"/>
      <selection pane="bottomLeft" activeCell="A4" sqref="A4"/>
      <selection pane="bottomRight" activeCell="D26" sqref="D26"/>
    </sheetView>
  </sheetViews>
  <sheetFormatPr defaultRowHeight="15" x14ac:dyDescent="0.25"/>
  <cols>
    <col min="1" max="1" width="38.5703125" style="1" customWidth="1"/>
    <col min="2" max="2" width="18.5703125" style="1" bestFit="1" customWidth="1"/>
    <col min="3" max="3" width="15.7109375" style="1" bestFit="1" customWidth="1"/>
    <col min="4" max="5" width="12.28515625" style="1" customWidth="1"/>
    <col min="6" max="6" width="13.140625" style="1" bestFit="1" customWidth="1"/>
    <col min="7" max="7" width="13.140625" style="1" customWidth="1"/>
    <col min="8" max="13" width="12.28515625" style="1" customWidth="1"/>
    <col min="14" max="16384" width="9.140625" style="1"/>
  </cols>
  <sheetData>
    <row r="1" spans="1:13" x14ac:dyDescent="0.25">
      <c r="A1" s="55" t="s">
        <v>15</v>
      </c>
      <c r="B1" s="53">
        <v>1</v>
      </c>
      <c r="D1" s="2"/>
      <c r="E1" s="2"/>
      <c r="F1" s="2"/>
      <c r="G1" s="2"/>
      <c r="H1" s="3"/>
      <c r="I1" s="3"/>
    </row>
    <row r="2" spans="1:13" ht="15.75" thickBot="1" x14ac:dyDescent="0.3">
      <c r="A2" s="56" t="s">
        <v>29</v>
      </c>
      <c r="B2" s="54">
        <f>B17</f>
        <v>404</v>
      </c>
      <c r="C2" s="2"/>
      <c r="D2" s="2"/>
      <c r="E2" s="2"/>
      <c r="F2" s="2"/>
      <c r="G2" s="2"/>
      <c r="H2" s="3"/>
      <c r="I2" s="3"/>
    </row>
    <row r="3" spans="1:13" s="6" customFormat="1" x14ac:dyDescent="0.25">
      <c r="A3" s="4"/>
      <c r="B3" s="4"/>
      <c r="C3" s="2"/>
      <c r="D3" s="2"/>
      <c r="E3" s="2"/>
      <c r="F3" s="2"/>
      <c r="G3" s="2"/>
      <c r="H3" s="5"/>
      <c r="I3" s="5"/>
    </row>
    <row r="4" spans="1:13" ht="15" customHeight="1" x14ac:dyDescent="0.25">
      <c r="A4" s="86" t="s">
        <v>19</v>
      </c>
      <c r="B4" s="58" t="s">
        <v>30</v>
      </c>
      <c r="C4" s="7" t="s">
        <v>16</v>
      </c>
      <c r="D4" s="8" t="s">
        <v>20</v>
      </c>
      <c r="E4" s="8" t="s">
        <v>21</v>
      </c>
      <c r="F4" s="9" t="s">
        <v>22</v>
      </c>
      <c r="G4" s="10" t="s">
        <v>23</v>
      </c>
      <c r="H4" s="10" t="s">
        <v>18</v>
      </c>
      <c r="I4" s="10" t="s">
        <v>32</v>
      </c>
      <c r="J4" s="10" t="s">
        <v>2</v>
      </c>
      <c r="K4" s="10" t="s">
        <v>26</v>
      </c>
      <c r="L4" s="10" t="s">
        <v>1</v>
      </c>
      <c r="M4" s="10" t="s">
        <v>33</v>
      </c>
    </row>
    <row r="5" spans="1:13" x14ac:dyDescent="0.25">
      <c r="A5" s="87"/>
      <c r="B5" s="59"/>
      <c r="C5" s="11" t="s">
        <v>17</v>
      </c>
      <c r="D5" s="12" t="s">
        <v>31</v>
      </c>
      <c r="E5" s="12" t="s">
        <v>31</v>
      </c>
      <c r="F5" s="12" t="s">
        <v>31</v>
      </c>
      <c r="G5" s="13" t="s">
        <v>31</v>
      </c>
      <c r="H5" s="13" t="s">
        <v>31</v>
      </c>
      <c r="I5" s="13" t="s">
        <v>31</v>
      </c>
      <c r="J5" s="13" t="s">
        <v>34</v>
      </c>
      <c r="K5" s="13" t="s">
        <v>31</v>
      </c>
      <c r="L5" s="13" t="s">
        <v>31</v>
      </c>
      <c r="M5" s="13" t="s">
        <v>34</v>
      </c>
    </row>
    <row r="6" spans="1:13" s="61" customFormat="1" x14ac:dyDescent="0.25">
      <c r="A6" s="40" t="s">
        <v>14</v>
      </c>
      <c r="B6" s="31">
        <v>80</v>
      </c>
      <c r="C6" s="32">
        <v>34</v>
      </c>
      <c r="D6" s="33"/>
      <c r="E6" s="33"/>
      <c r="F6" s="33"/>
      <c r="G6" s="34"/>
      <c r="H6" s="34"/>
      <c r="I6" s="34"/>
      <c r="J6" s="34"/>
      <c r="K6" s="34"/>
      <c r="L6" s="34"/>
      <c r="M6" s="34"/>
    </row>
    <row r="7" spans="1:13" s="61" customFormat="1" x14ac:dyDescent="0.25">
      <c r="A7" s="40" t="s">
        <v>13</v>
      </c>
      <c r="B7" s="31">
        <v>80</v>
      </c>
      <c r="C7" s="32">
        <v>118</v>
      </c>
      <c r="D7" s="33"/>
      <c r="E7" s="33"/>
      <c r="F7" s="33"/>
      <c r="G7" s="34"/>
      <c r="H7" s="34"/>
      <c r="I7" s="34"/>
      <c r="J7" s="34"/>
      <c r="K7" s="34"/>
      <c r="L7" s="34"/>
      <c r="M7" s="34"/>
    </row>
    <row r="8" spans="1:13" s="61" customFormat="1" x14ac:dyDescent="0.25">
      <c r="A8" s="40" t="s">
        <v>12</v>
      </c>
      <c r="B8" s="31">
        <v>35</v>
      </c>
      <c r="C8" s="32">
        <v>130</v>
      </c>
      <c r="D8" s="33"/>
      <c r="E8" s="33"/>
      <c r="F8" s="33"/>
      <c r="G8" s="34"/>
      <c r="H8" s="34"/>
      <c r="I8" s="34"/>
      <c r="J8" s="34"/>
      <c r="K8" s="34"/>
      <c r="L8" s="34"/>
      <c r="M8" s="34"/>
    </row>
    <row r="9" spans="1:13" s="61" customFormat="1" x14ac:dyDescent="0.25">
      <c r="A9" s="40" t="s">
        <v>11</v>
      </c>
      <c r="B9" s="31">
        <v>80</v>
      </c>
      <c r="C9" s="32">
        <v>18</v>
      </c>
      <c r="D9" s="33"/>
      <c r="E9" s="33"/>
      <c r="F9" s="33"/>
      <c r="G9" s="34"/>
      <c r="H9" s="34"/>
      <c r="I9" s="34"/>
      <c r="J9" s="34"/>
      <c r="K9" s="34"/>
      <c r="L9" s="34"/>
      <c r="M9" s="34"/>
    </row>
    <row r="10" spans="1:13" s="61" customFormat="1" x14ac:dyDescent="0.25">
      <c r="A10" s="40" t="s">
        <v>10</v>
      </c>
      <c r="B10" s="31">
        <v>50</v>
      </c>
      <c r="C10" s="32">
        <v>11</v>
      </c>
      <c r="D10" s="33"/>
      <c r="E10" s="33"/>
      <c r="F10" s="33"/>
      <c r="G10" s="34"/>
      <c r="H10" s="34"/>
      <c r="I10" s="34"/>
      <c r="J10" s="34"/>
      <c r="K10" s="34"/>
      <c r="L10" s="34"/>
      <c r="M10" s="34"/>
    </row>
    <row r="11" spans="1:13" s="61" customFormat="1" x14ac:dyDescent="0.25">
      <c r="A11" s="40" t="s">
        <v>9</v>
      </c>
      <c r="B11" s="31">
        <v>25</v>
      </c>
      <c r="C11" s="32">
        <v>10</v>
      </c>
      <c r="D11" s="33"/>
      <c r="E11" s="33"/>
      <c r="F11" s="33"/>
      <c r="G11" s="34"/>
      <c r="H11" s="34"/>
      <c r="I11" s="34"/>
      <c r="J11" s="34"/>
      <c r="K11" s="34"/>
      <c r="L11" s="34"/>
      <c r="M11" s="34"/>
    </row>
    <row r="12" spans="1:13" s="61" customFormat="1" x14ac:dyDescent="0.25">
      <c r="A12" s="40" t="s">
        <v>8</v>
      </c>
      <c r="B12" s="35">
        <v>15</v>
      </c>
      <c r="C12" s="32">
        <v>3</v>
      </c>
      <c r="D12" s="33"/>
      <c r="E12" s="33"/>
      <c r="F12" s="33"/>
      <c r="G12" s="34"/>
      <c r="H12" s="34"/>
      <c r="I12" s="34"/>
      <c r="J12" s="34"/>
      <c r="K12" s="34"/>
      <c r="L12" s="34"/>
      <c r="M12" s="34"/>
    </row>
    <row r="13" spans="1:13" s="61" customFormat="1" x14ac:dyDescent="0.25">
      <c r="A13" s="40" t="s">
        <v>7</v>
      </c>
      <c r="B13" s="31">
        <v>20</v>
      </c>
      <c r="C13" s="32">
        <v>8</v>
      </c>
      <c r="D13" s="33"/>
      <c r="E13" s="33"/>
      <c r="F13" s="33"/>
      <c r="G13" s="34"/>
      <c r="H13" s="34"/>
      <c r="I13" s="34"/>
      <c r="J13" s="34"/>
      <c r="K13" s="34"/>
      <c r="L13" s="34"/>
      <c r="M13" s="34"/>
    </row>
    <row r="14" spans="1:13" s="61" customFormat="1" x14ac:dyDescent="0.25">
      <c r="A14" s="40" t="s">
        <v>6</v>
      </c>
      <c r="B14" s="31">
        <v>15</v>
      </c>
      <c r="C14" s="32">
        <v>45</v>
      </c>
      <c r="D14" s="33"/>
      <c r="E14" s="33"/>
      <c r="F14" s="33"/>
      <c r="G14" s="34"/>
      <c r="H14" s="34"/>
      <c r="I14" s="34"/>
      <c r="J14" s="34"/>
      <c r="K14" s="34"/>
      <c r="L14" s="34"/>
      <c r="M14" s="34"/>
    </row>
    <row r="15" spans="1:13" s="61" customFormat="1" x14ac:dyDescent="0.25">
      <c r="A15" s="40" t="s">
        <v>5</v>
      </c>
      <c r="B15" s="31">
        <v>1</v>
      </c>
      <c r="C15" s="32">
        <v>9</v>
      </c>
      <c r="D15" s="33"/>
      <c r="E15" s="33"/>
      <c r="F15" s="33"/>
      <c r="G15" s="34"/>
      <c r="H15" s="34"/>
      <c r="I15" s="34"/>
      <c r="J15" s="34"/>
      <c r="K15" s="34"/>
      <c r="L15" s="34"/>
      <c r="M15" s="34"/>
    </row>
    <row r="16" spans="1:13" s="61" customFormat="1" ht="15.75" thickBot="1" x14ac:dyDescent="0.3">
      <c r="A16" s="41" t="s">
        <v>4</v>
      </c>
      <c r="B16" s="36">
        <v>3</v>
      </c>
      <c r="C16" s="37">
        <v>13</v>
      </c>
      <c r="D16" s="38"/>
      <c r="E16" s="38"/>
      <c r="F16" s="38"/>
      <c r="G16" s="39"/>
      <c r="H16" s="39"/>
      <c r="I16" s="39"/>
      <c r="J16" s="39"/>
      <c r="K16" s="39"/>
      <c r="L16" s="39"/>
      <c r="M16" s="39"/>
    </row>
    <row r="17" spans="1:13" ht="15.75" thickTop="1" x14ac:dyDescent="0.25">
      <c r="A17" s="14" t="s">
        <v>25</v>
      </c>
      <c r="B17" s="15">
        <f>SUM(B6:B16)</f>
        <v>404</v>
      </c>
      <c r="C17" s="28">
        <f>SUM(C6:C16)</f>
        <v>399</v>
      </c>
      <c r="D17" s="29">
        <f t="shared" ref="D17:L17" si="0">SUM(D6:D16)</f>
        <v>0</v>
      </c>
      <c r="E17" s="29">
        <f t="shared" si="0"/>
        <v>0</v>
      </c>
      <c r="F17" s="29">
        <f>SUM(F6:F16)</f>
        <v>0</v>
      </c>
      <c r="G17" s="30">
        <f t="shared" si="0"/>
        <v>0</v>
      </c>
      <c r="H17" s="30">
        <f t="shared" si="0"/>
        <v>0</v>
      </c>
      <c r="I17" s="30">
        <f t="shared" si="0"/>
        <v>0</v>
      </c>
      <c r="J17" s="30">
        <f t="shared" si="0"/>
        <v>0</v>
      </c>
      <c r="K17" s="30">
        <f t="shared" si="0"/>
        <v>0</v>
      </c>
      <c r="L17" s="16">
        <f t="shared" si="0"/>
        <v>0</v>
      </c>
      <c r="M17" s="16">
        <f t="shared" ref="M17" si="1">SUM(M6:M16)</f>
        <v>0</v>
      </c>
    </row>
    <row r="18" spans="1:13" x14ac:dyDescent="0.25">
      <c r="A18" s="17"/>
      <c r="B18" s="18"/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20"/>
    </row>
    <row r="19" spans="1:13" hidden="1" x14ac:dyDescent="0.25">
      <c r="A19" s="21" t="s">
        <v>3</v>
      </c>
      <c r="B19" s="75">
        <v>100</v>
      </c>
      <c r="C19" s="7" t="s">
        <v>16</v>
      </c>
      <c r="D19" s="8" t="s">
        <v>20</v>
      </c>
      <c r="E19" s="8" t="s">
        <v>21</v>
      </c>
      <c r="F19" s="9" t="s">
        <v>22</v>
      </c>
      <c r="G19" s="10" t="s">
        <v>23</v>
      </c>
      <c r="H19" s="10" t="s">
        <v>18</v>
      </c>
      <c r="I19" s="10" t="s">
        <v>32</v>
      </c>
      <c r="J19" s="10" t="s">
        <v>2</v>
      </c>
      <c r="K19" s="10" t="s">
        <v>26</v>
      </c>
      <c r="L19" s="10" t="s">
        <v>1</v>
      </c>
      <c r="M19" s="10" t="s">
        <v>33</v>
      </c>
    </row>
    <row r="20" spans="1:13" hidden="1" x14ac:dyDescent="0.25">
      <c r="A20" s="22"/>
      <c r="B20" s="76">
        <f>(B1*B2)/B19</f>
        <v>4.04</v>
      </c>
      <c r="C20" s="11" t="s">
        <v>17</v>
      </c>
      <c r="D20" s="12" t="s">
        <v>31</v>
      </c>
      <c r="E20" s="12" t="s">
        <v>31</v>
      </c>
      <c r="F20" s="12" t="s">
        <v>31</v>
      </c>
      <c r="G20" s="13" t="s">
        <v>31</v>
      </c>
      <c r="H20" s="13" t="s">
        <v>31</v>
      </c>
      <c r="I20" s="13" t="s">
        <v>31</v>
      </c>
      <c r="J20" s="13" t="s">
        <v>34</v>
      </c>
      <c r="K20" s="13" t="s">
        <v>31</v>
      </c>
      <c r="L20" s="13" t="s">
        <v>31</v>
      </c>
      <c r="M20" s="13" t="s">
        <v>34</v>
      </c>
    </row>
    <row r="21" spans="1:13" hidden="1" x14ac:dyDescent="0.25">
      <c r="A21" s="22"/>
      <c r="B21" s="77"/>
      <c r="C21" s="78">
        <f>C17/B20</f>
        <v>98.762376237623755</v>
      </c>
      <c r="D21" s="72">
        <f>D17/B20</f>
        <v>0</v>
      </c>
      <c r="E21" s="72">
        <f>E17/B20</f>
        <v>0</v>
      </c>
      <c r="F21" s="72">
        <f>F17/B20</f>
        <v>0</v>
      </c>
      <c r="G21" s="73">
        <f>G17/B20</f>
        <v>0</v>
      </c>
      <c r="H21" s="74">
        <f>H17/B20</f>
        <v>0</v>
      </c>
      <c r="I21" s="74">
        <f>I17/B20</f>
        <v>0</v>
      </c>
      <c r="J21" s="74">
        <f>J17/B20</f>
        <v>0</v>
      </c>
      <c r="K21" s="74">
        <f>K17/B20</f>
        <v>0</v>
      </c>
      <c r="L21" s="74">
        <f>L17/B20</f>
        <v>0</v>
      </c>
      <c r="M21" s="74">
        <f>M17/B20</f>
        <v>0</v>
      </c>
    </row>
    <row r="22" spans="1:13" ht="15.75" thickBot="1" x14ac:dyDescent="0.3"/>
    <row r="23" spans="1:13" ht="15" customHeight="1" x14ac:dyDescent="0.25">
      <c r="A23" s="83" t="str">
        <f>A4</f>
        <v>Roasted Vegetable Lasagna</v>
      </c>
      <c r="B23" s="91" t="s">
        <v>44</v>
      </c>
      <c r="C23" s="67" t="s">
        <v>16</v>
      </c>
      <c r="D23" s="42" t="s">
        <v>20</v>
      </c>
      <c r="E23" s="42" t="s">
        <v>21</v>
      </c>
      <c r="F23" s="49" t="s">
        <v>22</v>
      </c>
      <c r="G23" s="43" t="s">
        <v>23</v>
      </c>
      <c r="H23" s="43" t="s">
        <v>18</v>
      </c>
      <c r="I23" s="43" t="s">
        <v>32</v>
      </c>
      <c r="J23" s="43" t="s">
        <v>2</v>
      </c>
      <c r="K23" s="43" t="s">
        <v>26</v>
      </c>
      <c r="L23" s="43" t="s">
        <v>1</v>
      </c>
      <c r="M23" s="44" t="s">
        <v>33</v>
      </c>
    </row>
    <row r="24" spans="1:13" ht="15" customHeight="1" x14ac:dyDescent="0.25">
      <c r="A24" s="84"/>
      <c r="B24" s="81" t="s">
        <v>43</v>
      </c>
      <c r="C24" s="79" t="s">
        <v>17</v>
      </c>
      <c r="D24" s="12" t="s">
        <v>31</v>
      </c>
      <c r="E24" s="12" t="s">
        <v>31</v>
      </c>
      <c r="F24" s="12" t="s">
        <v>31</v>
      </c>
      <c r="G24" s="13" t="s">
        <v>31</v>
      </c>
      <c r="H24" s="13" t="s">
        <v>31</v>
      </c>
      <c r="I24" s="13" t="s">
        <v>31</v>
      </c>
      <c r="J24" s="13" t="s">
        <v>34</v>
      </c>
      <c r="K24" s="13" t="s">
        <v>31</v>
      </c>
      <c r="L24" s="13" t="s">
        <v>31</v>
      </c>
      <c r="M24" s="50" t="s">
        <v>34</v>
      </c>
    </row>
    <row r="25" spans="1:13" ht="16.5" thickBot="1" x14ac:dyDescent="0.3">
      <c r="A25" s="85"/>
      <c r="B25" s="82">
        <v>404</v>
      </c>
      <c r="C25" s="80">
        <f>C21/100*B25</f>
        <v>398.99999999999994</v>
      </c>
      <c r="D25" s="51">
        <f>D21/100*B25</f>
        <v>0</v>
      </c>
      <c r="E25" s="52">
        <f>E21/100*B25</f>
        <v>0</v>
      </c>
      <c r="F25" s="51">
        <f>F21/100*B25</f>
        <v>0</v>
      </c>
      <c r="G25" s="51">
        <f>G21/100*B25</f>
        <v>0</v>
      </c>
      <c r="H25" s="51">
        <f>H21/100*B25</f>
        <v>0</v>
      </c>
      <c r="I25" s="51">
        <f>I21/100*B25</f>
        <v>0</v>
      </c>
      <c r="J25" s="51">
        <f>J21/100*B25</f>
        <v>0</v>
      </c>
      <c r="K25" s="52">
        <f>K21/100*B25</f>
        <v>0</v>
      </c>
      <c r="L25" s="71">
        <f>L21/100*B25</f>
        <v>0</v>
      </c>
      <c r="M25" s="60">
        <f>M21/100*B25</f>
        <v>0</v>
      </c>
    </row>
    <row r="27" spans="1:13" ht="15.75" thickBot="1" x14ac:dyDescent="0.3"/>
    <row r="28" spans="1:13" ht="15" customHeight="1" x14ac:dyDescent="0.25">
      <c r="B28" s="64" t="s">
        <v>27</v>
      </c>
      <c r="C28" s="67" t="s">
        <v>16</v>
      </c>
      <c r="D28" s="42" t="s">
        <v>20</v>
      </c>
      <c r="E28" s="42" t="s">
        <v>21</v>
      </c>
      <c r="F28" s="49" t="s">
        <v>22</v>
      </c>
      <c r="G28" s="43" t="s">
        <v>23</v>
      </c>
      <c r="H28" s="68" t="s">
        <v>18</v>
      </c>
      <c r="I28" s="43" t="s">
        <v>32</v>
      </c>
      <c r="J28" s="43" t="s">
        <v>2</v>
      </c>
      <c r="K28" s="43" t="s">
        <v>26</v>
      </c>
      <c r="L28" s="68" t="s">
        <v>1</v>
      </c>
      <c r="M28" s="44" t="s">
        <v>33</v>
      </c>
    </row>
    <row r="29" spans="1:13" ht="15" customHeight="1" x14ac:dyDescent="0.25">
      <c r="A29" s="22"/>
      <c r="B29" s="65"/>
      <c r="C29" s="69" t="s">
        <v>41</v>
      </c>
      <c r="D29" s="23" t="s">
        <v>37</v>
      </c>
      <c r="E29" s="24" t="s">
        <v>40</v>
      </c>
      <c r="F29" s="23" t="s">
        <v>39</v>
      </c>
      <c r="G29" s="25" t="s">
        <v>38</v>
      </c>
      <c r="H29" s="26"/>
      <c r="I29" s="27" t="s">
        <v>37</v>
      </c>
      <c r="J29" s="27" t="s">
        <v>24</v>
      </c>
      <c r="K29" s="27" t="s">
        <v>36</v>
      </c>
      <c r="L29" s="62"/>
      <c r="M29" s="45" t="s">
        <v>35</v>
      </c>
    </row>
    <row r="30" spans="1:13" ht="15.75" thickBot="1" x14ac:dyDescent="0.3">
      <c r="A30" s="22"/>
      <c r="B30" s="66"/>
      <c r="C30" s="70">
        <f>C25/2000</f>
        <v>0.19949999999999998</v>
      </c>
      <c r="D30" s="46">
        <f>D25/50</f>
        <v>0</v>
      </c>
      <c r="E30" s="46">
        <f>E25/78</f>
        <v>0</v>
      </c>
      <c r="F30" s="46">
        <f>F25/275</f>
        <v>0</v>
      </c>
      <c r="G30" s="47">
        <f>G25/28</f>
        <v>0</v>
      </c>
      <c r="H30" s="63" t="s">
        <v>0</v>
      </c>
      <c r="I30" s="47">
        <f>I25/50</f>
        <v>0</v>
      </c>
      <c r="J30" s="47">
        <f>J25/2300</f>
        <v>0</v>
      </c>
      <c r="K30" s="47">
        <f>K25/20</f>
        <v>0</v>
      </c>
      <c r="L30" s="63" t="s">
        <v>0</v>
      </c>
      <c r="M30" s="48">
        <f>M25/300</f>
        <v>0</v>
      </c>
    </row>
  </sheetData>
  <sheetProtection password="D59D" sheet="1" objects="1" scenarios="1" selectLockedCells="1" selectUnlockedCells="1"/>
  <mergeCells count="4">
    <mergeCell ref="B28:B30"/>
    <mergeCell ref="A23:A25"/>
    <mergeCell ref="A4:A5"/>
    <mergeCell ref="B4:B5"/>
  </mergeCells>
  <pageMargins left="0.7" right="0.7" top="0.75" bottom="0.75" header="0.3" footer="0.3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0"/>
  <sheetViews>
    <sheetView zoomScale="90" zoomScaleNormal="90" workbookViewId="0">
      <pane xSplit="1" ySplit="5" topLeftCell="B6" activePane="bottomRight" state="frozen"/>
      <selection activeCell="G27" sqref="G27"/>
      <selection pane="topRight" activeCell="G27" sqref="G27"/>
      <selection pane="bottomLeft" activeCell="G27" sqref="G27"/>
      <selection pane="bottomRight" activeCell="B14" sqref="B14"/>
    </sheetView>
  </sheetViews>
  <sheetFormatPr defaultRowHeight="15" x14ac:dyDescent="0.25"/>
  <cols>
    <col min="1" max="1" width="38.5703125" style="1" customWidth="1"/>
    <col min="2" max="2" width="18.5703125" style="1" bestFit="1" customWidth="1"/>
    <col min="3" max="3" width="15.7109375" style="1" bestFit="1" customWidth="1"/>
    <col min="4" max="5" width="12.28515625" style="1" customWidth="1"/>
    <col min="6" max="6" width="13.140625" style="1" bestFit="1" customWidth="1"/>
    <col min="7" max="7" width="13.140625" style="1" customWidth="1"/>
    <col min="8" max="13" width="12.28515625" style="1" customWidth="1"/>
    <col min="14" max="16384" width="9.140625" style="1"/>
  </cols>
  <sheetData>
    <row r="1" spans="1:13" x14ac:dyDescent="0.25">
      <c r="A1" s="55" t="s">
        <v>15</v>
      </c>
      <c r="B1" s="53">
        <v>1</v>
      </c>
      <c r="D1" s="2"/>
      <c r="E1" s="2"/>
      <c r="F1" s="2"/>
      <c r="G1" s="2"/>
      <c r="H1" s="3"/>
      <c r="I1" s="3"/>
    </row>
    <row r="2" spans="1:13" ht="15.75" thickBot="1" x14ac:dyDescent="0.3">
      <c r="A2" s="56" t="s">
        <v>29</v>
      </c>
      <c r="B2" s="54">
        <f>B17</f>
        <v>0</v>
      </c>
      <c r="C2" s="2"/>
      <c r="D2" s="2"/>
      <c r="E2" s="2"/>
      <c r="F2" s="2"/>
      <c r="G2" s="2"/>
      <c r="H2" s="3"/>
      <c r="I2" s="3"/>
    </row>
    <row r="3" spans="1:13" s="6" customFormat="1" x14ac:dyDescent="0.25">
      <c r="A3" s="4"/>
      <c r="B3" s="4"/>
      <c r="C3" s="2"/>
      <c r="D3" s="2"/>
      <c r="E3" s="2"/>
      <c r="F3" s="2"/>
      <c r="G3" s="2"/>
      <c r="H3" s="5"/>
      <c r="I3" s="5"/>
    </row>
    <row r="4" spans="1:13" ht="15" customHeight="1" x14ac:dyDescent="0.25">
      <c r="A4" s="88"/>
      <c r="B4" s="58" t="s">
        <v>30</v>
      </c>
      <c r="C4" s="7" t="s">
        <v>16</v>
      </c>
      <c r="D4" s="8" t="s">
        <v>20</v>
      </c>
      <c r="E4" s="8" t="s">
        <v>21</v>
      </c>
      <c r="F4" s="9" t="s">
        <v>22</v>
      </c>
      <c r="G4" s="10" t="s">
        <v>23</v>
      </c>
      <c r="H4" s="10" t="s">
        <v>18</v>
      </c>
      <c r="I4" s="10" t="s">
        <v>32</v>
      </c>
      <c r="J4" s="10" t="s">
        <v>2</v>
      </c>
      <c r="K4" s="10" t="s">
        <v>26</v>
      </c>
      <c r="L4" s="10" t="s">
        <v>1</v>
      </c>
      <c r="M4" s="10" t="s">
        <v>33</v>
      </c>
    </row>
    <row r="5" spans="1:13" x14ac:dyDescent="0.25">
      <c r="A5" s="89"/>
      <c r="B5" s="59"/>
      <c r="C5" s="11" t="s">
        <v>17</v>
      </c>
      <c r="D5" s="12" t="s">
        <v>31</v>
      </c>
      <c r="E5" s="12" t="s">
        <v>31</v>
      </c>
      <c r="F5" s="12" t="s">
        <v>31</v>
      </c>
      <c r="G5" s="13" t="s">
        <v>31</v>
      </c>
      <c r="H5" s="13" t="s">
        <v>31</v>
      </c>
      <c r="I5" s="13" t="s">
        <v>31</v>
      </c>
      <c r="J5" s="13" t="s">
        <v>34</v>
      </c>
      <c r="K5" s="13" t="s">
        <v>31</v>
      </c>
      <c r="L5" s="13" t="s">
        <v>31</v>
      </c>
      <c r="M5" s="13" t="s">
        <v>34</v>
      </c>
    </row>
    <row r="6" spans="1:13" s="61" customFormat="1" x14ac:dyDescent="0.25">
      <c r="A6" s="40"/>
      <c r="B6" s="31"/>
      <c r="C6" s="32"/>
      <c r="D6" s="33"/>
      <c r="E6" s="33"/>
      <c r="F6" s="33"/>
      <c r="G6" s="34"/>
      <c r="H6" s="34"/>
      <c r="I6" s="34"/>
      <c r="J6" s="34"/>
      <c r="K6" s="34"/>
      <c r="L6" s="34"/>
      <c r="M6" s="34"/>
    </row>
    <row r="7" spans="1:13" s="61" customFormat="1" x14ac:dyDescent="0.25">
      <c r="A7" s="40"/>
      <c r="B7" s="31"/>
      <c r="C7" s="32"/>
      <c r="D7" s="33"/>
      <c r="E7" s="33"/>
      <c r="F7" s="33"/>
      <c r="G7" s="34"/>
      <c r="H7" s="34"/>
      <c r="I7" s="34"/>
      <c r="J7" s="34"/>
      <c r="K7" s="34"/>
      <c r="L7" s="34"/>
      <c r="M7" s="34"/>
    </row>
    <row r="8" spans="1:13" s="61" customFormat="1" x14ac:dyDescent="0.25">
      <c r="A8" s="40"/>
      <c r="B8" s="31"/>
      <c r="C8" s="32"/>
      <c r="D8" s="33"/>
      <c r="E8" s="33"/>
      <c r="F8" s="33"/>
      <c r="G8" s="34"/>
      <c r="H8" s="34"/>
      <c r="I8" s="34"/>
      <c r="J8" s="34"/>
      <c r="K8" s="34"/>
      <c r="L8" s="34"/>
      <c r="M8" s="34"/>
    </row>
    <row r="9" spans="1:13" s="61" customFormat="1" x14ac:dyDescent="0.25">
      <c r="A9" s="40"/>
      <c r="B9" s="31"/>
      <c r="C9" s="32"/>
      <c r="D9" s="33"/>
      <c r="E9" s="33"/>
      <c r="F9" s="33"/>
      <c r="G9" s="34"/>
      <c r="H9" s="34"/>
      <c r="I9" s="34"/>
      <c r="J9" s="34"/>
      <c r="K9" s="34"/>
      <c r="L9" s="34"/>
      <c r="M9" s="34"/>
    </row>
    <row r="10" spans="1:13" s="61" customFormat="1" x14ac:dyDescent="0.25">
      <c r="A10" s="40"/>
      <c r="B10" s="31"/>
      <c r="C10" s="32"/>
      <c r="D10" s="33"/>
      <c r="E10" s="33"/>
      <c r="F10" s="33"/>
      <c r="G10" s="34"/>
      <c r="H10" s="34"/>
      <c r="I10" s="34"/>
      <c r="J10" s="34"/>
      <c r="K10" s="34"/>
      <c r="L10" s="34"/>
      <c r="M10" s="34"/>
    </row>
    <row r="11" spans="1:13" s="61" customFormat="1" x14ac:dyDescent="0.25">
      <c r="A11" s="40"/>
      <c r="B11" s="31"/>
      <c r="C11" s="32"/>
      <c r="D11" s="33"/>
      <c r="E11" s="33"/>
      <c r="F11" s="33"/>
      <c r="G11" s="34"/>
      <c r="H11" s="34"/>
      <c r="I11" s="34"/>
      <c r="J11" s="34"/>
      <c r="K11" s="34"/>
      <c r="L11" s="34"/>
      <c r="M11" s="34"/>
    </row>
    <row r="12" spans="1:13" s="61" customFormat="1" x14ac:dyDescent="0.25">
      <c r="A12" s="40"/>
      <c r="B12" s="35"/>
      <c r="C12" s="32"/>
      <c r="D12" s="33"/>
      <c r="E12" s="33"/>
      <c r="F12" s="33"/>
      <c r="G12" s="34"/>
      <c r="H12" s="34"/>
      <c r="I12" s="34"/>
      <c r="J12" s="34"/>
      <c r="K12" s="34"/>
      <c r="L12" s="34"/>
      <c r="M12" s="34"/>
    </row>
    <row r="13" spans="1:13" s="61" customFormat="1" x14ac:dyDescent="0.25">
      <c r="A13" s="40"/>
      <c r="B13" s="31"/>
      <c r="C13" s="32"/>
      <c r="D13" s="33"/>
      <c r="E13" s="33"/>
      <c r="F13" s="33"/>
      <c r="G13" s="34"/>
      <c r="H13" s="34"/>
      <c r="I13" s="34"/>
      <c r="J13" s="34"/>
      <c r="K13" s="34"/>
      <c r="L13" s="34"/>
      <c r="M13" s="34"/>
    </row>
    <row r="14" spans="1:13" s="61" customFormat="1" x14ac:dyDescent="0.25">
      <c r="A14" s="40"/>
      <c r="B14" s="31"/>
      <c r="C14" s="32"/>
      <c r="D14" s="33"/>
      <c r="E14" s="33"/>
      <c r="F14" s="33"/>
      <c r="G14" s="34"/>
      <c r="H14" s="34"/>
      <c r="I14" s="34"/>
      <c r="J14" s="34"/>
      <c r="K14" s="34"/>
      <c r="L14" s="34"/>
      <c r="M14" s="34"/>
    </row>
    <row r="15" spans="1:13" s="61" customFormat="1" x14ac:dyDescent="0.25">
      <c r="A15" s="40"/>
      <c r="B15" s="31"/>
      <c r="C15" s="32"/>
      <c r="D15" s="33"/>
      <c r="E15" s="33"/>
      <c r="F15" s="33"/>
      <c r="G15" s="34"/>
      <c r="H15" s="34"/>
      <c r="I15" s="34"/>
      <c r="J15" s="34"/>
      <c r="K15" s="34"/>
      <c r="L15" s="34"/>
      <c r="M15" s="34"/>
    </row>
    <row r="16" spans="1:13" s="61" customFormat="1" ht="15.75" thickBot="1" x14ac:dyDescent="0.3">
      <c r="A16" s="41"/>
      <c r="B16" s="36"/>
      <c r="C16" s="37"/>
      <c r="D16" s="38"/>
      <c r="E16" s="38"/>
      <c r="F16" s="38"/>
      <c r="G16" s="39"/>
      <c r="H16" s="39"/>
      <c r="I16" s="39"/>
      <c r="J16" s="39"/>
      <c r="K16" s="39"/>
      <c r="L16" s="39"/>
      <c r="M16" s="39"/>
    </row>
    <row r="17" spans="1:13" ht="15.75" thickTop="1" x14ac:dyDescent="0.25">
      <c r="A17" s="14" t="s">
        <v>25</v>
      </c>
      <c r="B17" s="15">
        <f>SUM(B6:B16)</f>
        <v>0</v>
      </c>
      <c r="C17" s="28">
        <f>SUM(C6:C16)</f>
        <v>0</v>
      </c>
      <c r="D17" s="29">
        <f t="shared" ref="D17:M17" si="0">SUM(D6:D16)</f>
        <v>0</v>
      </c>
      <c r="E17" s="29">
        <f t="shared" si="0"/>
        <v>0</v>
      </c>
      <c r="F17" s="29">
        <f>SUM(F6:F16)</f>
        <v>0</v>
      </c>
      <c r="G17" s="30">
        <f t="shared" si="0"/>
        <v>0</v>
      </c>
      <c r="H17" s="30">
        <f t="shared" si="0"/>
        <v>0</v>
      </c>
      <c r="I17" s="30">
        <f t="shared" si="0"/>
        <v>0</v>
      </c>
      <c r="J17" s="30">
        <f t="shared" si="0"/>
        <v>0</v>
      </c>
      <c r="K17" s="30">
        <f t="shared" si="0"/>
        <v>0</v>
      </c>
      <c r="L17" s="16">
        <f t="shared" si="0"/>
        <v>0</v>
      </c>
      <c r="M17" s="16">
        <f t="shared" si="0"/>
        <v>0</v>
      </c>
    </row>
    <row r="18" spans="1:13" x14ac:dyDescent="0.25">
      <c r="A18" s="17"/>
      <c r="B18" s="18"/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20"/>
    </row>
    <row r="19" spans="1:13" ht="15" hidden="1" customHeight="1" x14ac:dyDescent="0.25">
      <c r="A19" s="21" t="s">
        <v>3</v>
      </c>
      <c r="B19" s="75">
        <v>100</v>
      </c>
      <c r="C19" s="7" t="s">
        <v>16</v>
      </c>
      <c r="D19" s="8" t="s">
        <v>20</v>
      </c>
      <c r="E19" s="8" t="s">
        <v>21</v>
      </c>
      <c r="F19" s="9" t="s">
        <v>22</v>
      </c>
      <c r="G19" s="10" t="s">
        <v>23</v>
      </c>
      <c r="H19" s="10" t="s">
        <v>18</v>
      </c>
      <c r="I19" s="10" t="s">
        <v>32</v>
      </c>
      <c r="J19" s="10" t="s">
        <v>2</v>
      </c>
      <c r="K19" s="10" t="s">
        <v>26</v>
      </c>
      <c r="L19" s="10" t="s">
        <v>1</v>
      </c>
      <c r="M19" s="10" t="s">
        <v>33</v>
      </c>
    </row>
    <row r="20" spans="1:13" ht="15" hidden="1" customHeight="1" x14ac:dyDescent="0.25">
      <c r="A20" s="22"/>
      <c r="B20" s="76">
        <f>(B1*B2)/B19</f>
        <v>0</v>
      </c>
      <c r="C20" s="11" t="s">
        <v>17</v>
      </c>
      <c r="D20" s="12" t="s">
        <v>31</v>
      </c>
      <c r="E20" s="12" t="s">
        <v>31</v>
      </c>
      <c r="F20" s="12" t="s">
        <v>31</v>
      </c>
      <c r="G20" s="13" t="s">
        <v>31</v>
      </c>
      <c r="H20" s="13" t="s">
        <v>31</v>
      </c>
      <c r="I20" s="13" t="s">
        <v>31</v>
      </c>
      <c r="J20" s="13" t="s">
        <v>34</v>
      </c>
      <c r="K20" s="13" t="s">
        <v>31</v>
      </c>
      <c r="L20" s="13" t="s">
        <v>31</v>
      </c>
      <c r="M20" s="13" t="s">
        <v>34</v>
      </c>
    </row>
    <row r="21" spans="1:13" ht="15" hidden="1" customHeight="1" x14ac:dyDescent="0.25">
      <c r="A21" s="22"/>
      <c r="B21" s="77"/>
      <c r="C21" s="78" t="e">
        <f>C17/B20</f>
        <v>#DIV/0!</v>
      </c>
      <c r="D21" s="72" t="e">
        <f>D17/B20</f>
        <v>#DIV/0!</v>
      </c>
      <c r="E21" s="72" t="e">
        <f>E17/B20</f>
        <v>#DIV/0!</v>
      </c>
      <c r="F21" s="72" t="e">
        <f>F17/B20</f>
        <v>#DIV/0!</v>
      </c>
      <c r="G21" s="73" t="e">
        <f>G17/B20</f>
        <v>#DIV/0!</v>
      </c>
      <c r="H21" s="74" t="e">
        <f>H17/B20</f>
        <v>#DIV/0!</v>
      </c>
      <c r="I21" s="74" t="e">
        <f>I17/B20</f>
        <v>#DIV/0!</v>
      </c>
      <c r="J21" s="74" t="e">
        <f>J17/B20</f>
        <v>#DIV/0!</v>
      </c>
      <c r="K21" s="74" t="e">
        <f>K17/B20</f>
        <v>#DIV/0!</v>
      </c>
      <c r="L21" s="74" t="e">
        <f>L17/B20</f>
        <v>#DIV/0!</v>
      </c>
      <c r="M21" s="74" t="e">
        <f>M17/B20</f>
        <v>#DIV/0!</v>
      </c>
    </row>
    <row r="22" spans="1:13" ht="15.75" thickBot="1" x14ac:dyDescent="0.3"/>
    <row r="23" spans="1:13" ht="15" customHeight="1" x14ac:dyDescent="0.25">
      <c r="A23" s="83">
        <f>A4</f>
        <v>0</v>
      </c>
      <c r="B23" s="91" t="s">
        <v>44</v>
      </c>
      <c r="C23" s="67" t="s">
        <v>16</v>
      </c>
      <c r="D23" s="42" t="s">
        <v>20</v>
      </c>
      <c r="E23" s="42" t="s">
        <v>21</v>
      </c>
      <c r="F23" s="49" t="s">
        <v>22</v>
      </c>
      <c r="G23" s="43" t="s">
        <v>23</v>
      </c>
      <c r="H23" s="43" t="s">
        <v>18</v>
      </c>
      <c r="I23" s="43" t="s">
        <v>32</v>
      </c>
      <c r="J23" s="43" t="s">
        <v>2</v>
      </c>
      <c r="K23" s="43" t="s">
        <v>26</v>
      </c>
      <c r="L23" s="43" t="s">
        <v>1</v>
      </c>
      <c r="M23" s="44" t="s">
        <v>33</v>
      </c>
    </row>
    <row r="24" spans="1:13" ht="15" customHeight="1" x14ac:dyDescent="0.25">
      <c r="A24" s="84"/>
      <c r="B24" s="81" t="s">
        <v>43</v>
      </c>
      <c r="C24" s="79" t="s">
        <v>17</v>
      </c>
      <c r="D24" s="12" t="s">
        <v>31</v>
      </c>
      <c r="E24" s="12" t="s">
        <v>31</v>
      </c>
      <c r="F24" s="12" t="s">
        <v>31</v>
      </c>
      <c r="G24" s="13" t="s">
        <v>31</v>
      </c>
      <c r="H24" s="13" t="s">
        <v>31</v>
      </c>
      <c r="I24" s="13" t="s">
        <v>31</v>
      </c>
      <c r="J24" s="13" t="s">
        <v>34</v>
      </c>
      <c r="K24" s="13" t="s">
        <v>31</v>
      </c>
      <c r="L24" s="13" t="s">
        <v>31</v>
      </c>
      <c r="M24" s="50" t="s">
        <v>34</v>
      </c>
    </row>
    <row r="25" spans="1:13" ht="16.5" thickBot="1" x14ac:dyDescent="0.3">
      <c r="A25" s="85"/>
      <c r="B25" s="90"/>
      <c r="C25" s="80" t="e">
        <f>C21/100*B25</f>
        <v>#DIV/0!</v>
      </c>
      <c r="D25" s="51" t="e">
        <f>D21/100*B25</f>
        <v>#DIV/0!</v>
      </c>
      <c r="E25" s="52" t="e">
        <f>E21/100*B25</f>
        <v>#DIV/0!</v>
      </c>
      <c r="F25" s="51" t="e">
        <f>F21/100*B25</f>
        <v>#DIV/0!</v>
      </c>
      <c r="G25" s="51" t="e">
        <f>G21/100*B25</f>
        <v>#DIV/0!</v>
      </c>
      <c r="H25" s="51" t="e">
        <f>H21/100*B25</f>
        <v>#DIV/0!</v>
      </c>
      <c r="I25" s="51" t="e">
        <f>I21/100*B25</f>
        <v>#DIV/0!</v>
      </c>
      <c r="J25" s="51" t="e">
        <f>J21/100*B25</f>
        <v>#DIV/0!</v>
      </c>
      <c r="K25" s="52" t="e">
        <f>K21/100*B25</f>
        <v>#DIV/0!</v>
      </c>
      <c r="L25" s="71" t="e">
        <f>L21/100*B25</f>
        <v>#DIV/0!</v>
      </c>
      <c r="M25" s="60" t="e">
        <f>M21/100*B25</f>
        <v>#DIV/0!</v>
      </c>
    </row>
    <row r="27" spans="1:13" ht="15.75" thickBot="1" x14ac:dyDescent="0.3"/>
    <row r="28" spans="1:13" ht="15" customHeight="1" x14ac:dyDescent="0.25">
      <c r="B28" s="64" t="s">
        <v>27</v>
      </c>
      <c r="C28" s="67" t="s">
        <v>16</v>
      </c>
      <c r="D28" s="42" t="s">
        <v>20</v>
      </c>
      <c r="E28" s="42" t="s">
        <v>21</v>
      </c>
      <c r="F28" s="49" t="s">
        <v>22</v>
      </c>
      <c r="G28" s="43" t="s">
        <v>23</v>
      </c>
      <c r="H28" s="68" t="s">
        <v>18</v>
      </c>
      <c r="I28" s="43" t="s">
        <v>32</v>
      </c>
      <c r="J28" s="43" t="s">
        <v>2</v>
      </c>
      <c r="K28" s="43" t="s">
        <v>26</v>
      </c>
      <c r="L28" s="68" t="s">
        <v>1</v>
      </c>
      <c r="M28" s="44" t="s">
        <v>33</v>
      </c>
    </row>
    <row r="29" spans="1:13" ht="15" customHeight="1" x14ac:dyDescent="0.25">
      <c r="A29" s="22"/>
      <c r="B29" s="65"/>
      <c r="C29" s="69" t="s">
        <v>41</v>
      </c>
      <c r="D29" s="23" t="s">
        <v>37</v>
      </c>
      <c r="E29" s="24" t="s">
        <v>40</v>
      </c>
      <c r="F29" s="23" t="s">
        <v>39</v>
      </c>
      <c r="G29" s="25" t="s">
        <v>38</v>
      </c>
      <c r="H29" s="26"/>
      <c r="I29" s="27" t="s">
        <v>37</v>
      </c>
      <c r="J29" s="27" t="s">
        <v>24</v>
      </c>
      <c r="K29" s="27" t="s">
        <v>36</v>
      </c>
      <c r="L29" s="62"/>
      <c r="M29" s="45" t="s">
        <v>35</v>
      </c>
    </row>
    <row r="30" spans="1:13" ht="15.75" thickBot="1" x14ac:dyDescent="0.3">
      <c r="A30" s="22"/>
      <c r="B30" s="66"/>
      <c r="C30" s="70" t="e">
        <f>C25/2000</f>
        <v>#DIV/0!</v>
      </c>
      <c r="D30" s="46" t="e">
        <f>D25/50</f>
        <v>#DIV/0!</v>
      </c>
      <c r="E30" s="46" t="e">
        <f>E25/78</f>
        <v>#DIV/0!</v>
      </c>
      <c r="F30" s="46" t="e">
        <f>F25/275</f>
        <v>#DIV/0!</v>
      </c>
      <c r="G30" s="47" t="e">
        <f>G25/28</f>
        <v>#DIV/0!</v>
      </c>
      <c r="H30" s="63" t="s">
        <v>0</v>
      </c>
      <c r="I30" s="47" t="e">
        <f>I25/50</f>
        <v>#DIV/0!</v>
      </c>
      <c r="J30" s="47" t="e">
        <f>J25/2300</f>
        <v>#DIV/0!</v>
      </c>
      <c r="K30" s="47" t="e">
        <f>K25/20</f>
        <v>#DIV/0!</v>
      </c>
      <c r="L30" s="63" t="s">
        <v>0</v>
      </c>
      <c r="M30" s="48" t="e">
        <f>M25/300</f>
        <v>#DIV/0!</v>
      </c>
    </row>
  </sheetData>
  <sheetProtection password="D59D" sheet="1" objects="1" scenarios="1" insertRows="0" deleteRows="0" selectLockedCells="1"/>
  <mergeCells count="4">
    <mergeCell ref="A4:A5"/>
    <mergeCell ref="B4:B5"/>
    <mergeCell ref="A23:A25"/>
    <mergeCell ref="B28:B30"/>
  </mergeCells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0"/>
  <sheetViews>
    <sheetView zoomScale="90" zoomScaleNormal="90" workbookViewId="0">
      <pane xSplit="1" ySplit="5" topLeftCell="B6" activePane="bottomRight" state="frozen"/>
      <selection activeCell="G27" sqref="G27"/>
      <selection pane="topRight" activeCell="G27" sqref="G27"/>
      <selection pane="bottomLeft" activeCell="G27" sqref="G27"/>
      <selection pane="bottomRight" activeCell="C13" sqref="C13"/>
    </sheetView>
  </sheetViews>
  <sheetFormatPr defaultRowHeight="15" x14ac:dyDescent="0.25"/>
  <cols>
    <col min="1" max="1" width="38.5703125" style="1" customWidth="1"/>
    <col min="2" max="2" width="18.5703125" style="1" bestFit="1" customWidth="1"/>
    <col min="3" max="3" width="15.7109375" style="1" bestFit="1" customWidth="1"/>
    <col min="4" max="5" width="12.28515625" style="1" customWidth="1"/>
    <col min="6" max="6" width="13.140625" style="1" bestFit="1" customWidth="1"/>
    <col min="7" max="7" width="13.140625" style="1" customWidth="1"/>
    <col min="8" max="13" width="12.28515625" style="1" customWidth="1"/>
    <col min="14" max="16384" width="9.140625" style="1"/>
  </cols>
  <sheetData>
    <row r="1" spans="1:13" ht="15.75" thickBot="1" x14ac:dyDescent="0.3">
      <c r="A1" s="55" t="s">
        <v>15</v>
      </c>
      <c r="B1" s="57"/>
      <c r="D1" s="93" t="s">
        <v>42</v>
      </c>
      <c r="E1" s="95"/>
      <c r="F1" s="94"/>
      <c r="G1" s="92" t="e">
        <f>B2/B1</f>
        <v>#DIV/0!</v>
      </c>
      <c r="H1" s="3"/>
      <c r="I1" s="3"/>
    </row>
    <row r="2" spans="1:13" ht="15.75" thickBot="1" x14ac:dyDescent="0.3">
      <c r="A2" s="56" t="s">
        <v>28</v>
      </c>
      <c r="B2" s="54">
        <f>B17</f>
        <v>0</v>
      </c>
      <c r="C2" s="2"/>
      <c r="D2" s="2"/>
      <c r="E2" s="2"/>
      <c r="F2" s="2"/>
      <c r="G2" s="2"/>
      <c r="H2" s="3"/>
      <c r="I2" s="3"/>
    </row>
    <row r="3" spans="1:13" s="6" customFormat="1" x14ac:dyDescent="0.25">
      <c r="A3" s="4"/>
      <c r="B3" s="4"/>
      <c r="C3" s="2"/>
      <c r="D3" s="2"/>
      <c r="E3" s="2"/>
      <c r="F3" s="2"/>
      <c r="G3" s="2"/>
      <c r="H3" s="5"/>
      <c r="I3" s="5"/>
    </row>
    <row r="4" spans="1:13" ht="15" customHeight="1" x14ac:dyDescent="0.25">
      <c r="A4" s="88"/>
      <c r="B4" s="58" t="s">
        <v>30</v>
      </c>
      <c r="C4" s="7" t="s">
        <v>16</v>
      </c>
      <c r="D4" s="8" t="s">
        <v>20</v>
      </c>
      <c r="E4" s="8" t="s">
        <v>21</v>
      </c>
      <c r="F4" s="9" t="s">
        <v>22</v>
      </c>
      <c r="G4" s="10" t="s">
        <v>23</v>
      </c>
      <c r="H4" s="10" t="s">
        <v>18</v>
      </c>
      <c r="I4" s="10" t="s">
        <v>32</v>
      </c>
      <c r="J4" s="10" t="s">
        <v>2</v>
      </c>
      <c r="K4" s="10" t="s">
        <v>26</v>
      </c>
      <c r="L4" s="10" t="s">
        <v>1</v>
      </c>
      <c r="M4" s="10" t="s">
        <v>33</v>
      </c>
    </row>
    <row r="5" spans="1:13" x14ac:dyDescent="0.25">
      <c r="A5" s="89"/>
      <c r="B5" s="59"/>
      <c r="C5" s="11" t="s">
        <v>17</v>
      </c>
      <c r="D5" s="12" t="s">
        <v>31</v>
      </c>
      <c r="E5" s="12" t="s">
        <v>31</v>
      </c>
      <c r="F5" s="12" t="s">
        <v>31</v>
      </c>
      <c r="G5" s="13" t="s">
        <v>31</v>
      </c>
      <c r="H5" s="13" t="s">
        <v>31</v>
      </c>
      <c r="I5" s="13" t="s">
        <v>31</v>
      </c>
      <c r="J5" s="13" t="s">
        <v>34</v>
      </c>
      <c r="K5" s="13" t="s">
        <v>31</v>
      </c>
      <c r="L5" s="13" t="s">
        <v>31</v>
      </c>
      <c r="M5" s="13" t="s">
        <v>34</v>
      </c>
    </row>
    <row r="6" spans="1:13" s="61" customFormat="1" x14ac:dyDescent="0.25">
      <c r="A6" s="40"/>
      <c r="B6" s="31"/>
      <c r="C6" s="32"/>
      <c r="D6" s="33"/>
      <c r="E6" s="33"/>
      <c r="F6" s="33"/>
      <c r="G6" s="34"/>
      <c r="H6" s="34"/>
      <c r="I6" s="34"/>
      <c r="J6" s="34"/>
      <c r="K6" s="34"/>
      <c r="L6" s="34"/>
      <c r="M6" s="34"/>
    </row>
    <row r="7" spans="1:13" s="61" customFormat="1" x14ac:dyDescent="0.25">
      <c r="A7" s="40"/>
      <c r="B7" s="31"/>
      <c r="C7" s="32"/>
      <c r="D7" s="33"/>
      <c r="E7" s="33"/>
      <c r="F7" s="33"/>
      <c r="G7" s="34"/>
      <c r="H7" s="34"/>
      <c r="I7" s="34"/>
      <c r="J7" s="34"/>
      <c r="K7" s="34"/>
      <c r="L7" s="34"/>
      <c r="M7" s="34"/>
    </row>
    <row r="8" spans="1:13" s="61" customFormat="1" x14ac:dyDescent="0.25">
      <c r="A8" s="40"/>
      <c r="B8" s="31"/>
      <c r="C8" s="32"/>
      <c r="D8" s="33"/>
      <c r="E8" s="33"/>
      <c r="F8" s="33"/>
      <c r="G8" s="34"/>
      <c r="H8" s="34"/>
      <c r="I8" s="34"/>
      <c r="J8" s="34"/>
      <c r="K8" s="34"/>
      <c r="L8" s="34"/>
      <c r="M8" s="34"/>
    </row>
    <row r="9" spans="1:13" s="61" customFormat="1" x14ac:dyDescent="0.25">
      <c r="A9" s="40"/>
      <c r="B9" s="31"/>
      <c r="C9" s="32"/>
      <c r="D9" s="33"/>
      <c r="E9" s="33"/>
      <c r="F9" s="33"/>
      <c r="G9" s="34"/>
      <c r="H9" s="34"/>
      <c r="I9" s="34"/>
      <c r="J9" s="34"/>
      <c r="K9" s="34"/>
      <c r="L9" s="34"/>
      <c r="M9" s="34"/>
    </row>
    <row r="10" spans="1:13" s="61" customFormat="1" x14ac:dyDescent="0.25">
      <c r="A10" s="40"/>
      <c r="B10" s="31"/>
      <c r="C10" s="32"/>
      <c r="D10" s="33"/>
      <c r="E10" s="33"/>
      <c r="F10" s="33"/>
      <c r="G10" s="34"/>
      <c r="H10" s="34"/>
      <c r="I10" s="34"/>
      <c r="J10" s="34"/>
      <c r="K10" s="34"/>
      <c r="L10" s="34"/>
      <c r="M10" s="34"/>
    </row>
    <row r="11" spans="1:13" s="61" customFormat="1" x14ac:dyDescent="0.25">
      <c r="A11" s="40"/>
      <c r="B11" s="31"/>
      <c r="C11" s="32"/>
      <c r="D11" s="33"/>
      <c r="E11" s="33"/>
      <c r="F11" s="33"/>
      <c r="G11" s="34"/>
      <c r="H11" s="34"/>
      <c r="I11" s="34"/>
      <c r="J11" s="34"/>
      <c r="K11" s="34"/>
      <c r="L11" s="34"/>
      <c r="M11" s="34"/>
    </row>
    <row r="12" spans="1:13" s="61" customFormat="1" x14ac:dyDescent="0.25">
      <c r="A12" s="40"/>
      <c r="B12" s="35"/>
      <c r="C12" s="32"/>
      <c r="D12" s="33"/>
      <c r="E12" s="33"/>
      <c r="F12" s="33"/>
      <c r="G12" s="34"/>
      <c r="H12" s="34"/>
      <c r="I12" s="34"/>
      <c r="J12" s="34"/>
      <c r="K12" s="34"/>
      <c r="L12" s="34"/>
      <c r="M12" s="34"/>
    </row>
    <row r="13" spans="1:13" s="61" customFormat="1" x14ac:dyDescent="0.25">
      <c r="A13" s="40"/>
      <c r="B13" s="31"/>
      <c r="C13" s="32"/>
      <c r="D13" s="33"/>
      <c r="E13" s="33"/>
      <c r="F13" s="33"/>
      <c r="G13" s="34"/>
      <c r="H13" s="34"/>
      <c r="I13" s="34"/>
      <c r="J13" s="34"/>
      <c r="K13" s="34"/>
      <c r="L13" s="34"/>
      <c r="M13" s="34"/>
    </row>
    <row r="14" spans="1:13" s="61" customFormat="1" x14ac:dyDescent="0.25">
      <c r="A14" s="40"/>
      <c r="B14" s="31"/>
      <c r="C14" s="32"/>
      <c r="D14" s="33"/>
      <c r="E14" s="33"/>
      <c r="F14" s="33"/>
      <c r="G14" s="34"/>
      <c r="H14" s="34"/>
      <c r="I14" s="34"/>
      <c r="J14" s="34"/>
      <c r="K14" s="34"/>
      <c r="L14" s="34"/>
      <c r="M14" s="34"/>
    </row>
    <row r="15" spans="1:13" s="61" customFormat="1" x14ac:dyDescent="0.25">
      <c r="A15" s="40"/>
      <c r="B15" s="31"/>
      <c r="C15" s="32"/>
      <c r="D15" s="33"/>
      <c r="E15" s="33"/>
      <c r="F15" s="33"/>
      <c r="G15" s="34"/>
      <c r="H15" s="34"/>
      <c r="I15" s="34"/>
      <c r="J15" s="34"/>
      <c r="K15" s="34"/>
      <c r="L15" s="34"/>
      <c r="M15" s="34"/>
    </row>
    <row r="16" spans="1:13" s="61" customFormat="1" ht="15.75" thickBot="1" x14ac:dyDescent="0.3">
      <c r="A16" s="41"/>
      <c r="B16" s="36"/>
      <c r="C16" s="37"/>
      <c r="D16" s="38"/>
      <c r="E16" s="38"/>
      <c r="F16" s="38"/>
      <c r="G16" s="39"/>
      <c r="H16" s="39"/>
      <c r="I16" s="39"/>
      <c r="J16" s="39"/>
      <c r="K16" s="39"/>
      <c r="L16" s="39"/>
      <c r="M16" s="39"/>
    </row>
    <row r="17" spans="1:13" ht="15.75" thickTop="1" x14ac:dyDescent="0.25">
      <c r="A17" s="14" t="s">
        <v>25</v>
      </c>
      <c r="B17" s="15">
        <f>SUM(B6:B16)</f>
        <v>0</v>
      </c>
      <c r="C17" s="28">
        <f>SUM(C6:C16)</f>
        <v>0</v>
      </c>
      <c r="D17" s="29">
        <f t="shared" ref="D17:M17" si="0">SUM(D6:D16)</f>
        <v>0</v>
      </c>
      <c r="E17" s="29">
        <f t="shared" si="0"/>
        <v>0</v>
      </c>
      <c r="F17" s="29">
        <f>SUM(F6:F16)</f>
        <v>0</v>
      </c>
      <c r="G17" s="30">
        <f t="shared" si="0"/>
        <v>0</v>
      </c>
      <c r="H17" s="30">
        <f t="shared" si="0"/>
        <v>0</v>
      </c>
      <c r="I17" s="30">
        <f t="shared" si="0"/>
        <v>0</v>
      </c>
      <c r="J17" s="30">
        <f t="shared" si="0"/>
        <v>0</v>
      </c>
      <c r="K17" s="30">
        <f t="shared" si="0"/>
        <v>0</v>
      </c>
      <c r="L17" s="16">
        <f t="shared" si="0"/>
        <v>0</v>
      </c>
      <c r="M17" s="16">
        <f t="shared" si="0"/>
        <v>0</v>
      </c>
    </row>
    <row r="18" spans="1:13" x14ac:dyDescent="0.25">
      <c r="A18" s="17"/>
      <c r="B18" s="18"/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20"/>
    </row>
    <row r="19" spans="1:13" ht="15" hidden="1" customHeight="1" x14ac:dyDescent="0.25">
      <c r="A19" s="21" t="s">
        <v>3</v>
      </c>
      <c r="B19" s="75">
        <v>100</v>
      </c>
      <c r="C19" s="7" t="s">
        <v>16</v>
      </c>
      <c r="D19" s="8" t="s">
        <v>20</v>
      </c>
      <c r="E19" s="8" t="s">
        <v>21</v>
      </c>
      <c r="F19" s="9" t="s">
        <v>22</v>
      </c>
      <c r="G19" s="10" t="s">
        <v>23</v>
      </c>
      <c r="H19" s="10" t="s">
        <v>18</v>
      </c>
      <c r="I19" s="10" t="s">
        <v>32</v>
      </c>
      <c r="J19" s="10" t="s">
        <v>2</v>
      </c>
      <c r="K19" s="10" t="s">
        <v>26</v>
      </c>
      <c r="L19" s="10" t="s">
        <v>1</v>
      </c>
      <c r="M19" s="10" t="s">
        <v>33</v>
      </c>
    </row>
    <row r="20" spans="1:13" ht="15" hidden="1" customHeight="1" x14ac:dyDescent="0.25">
      <c r="A20" s="22"/>
      <c r="B20" s="76" t="e">
        <f>(B1*G1)/B19</f>
        <v>#DIV/0!</v>
      </c>
      <c r="C20" s="11" t="s">
        <v>17</v>
      </c>
      <c r="D20" s="12" t="s">
        <v>31</v>
      </c>
      <c r="E20" s="12" t="s">
        <v>31</v>
      </c>
      <c r="F20" s="12" t="s">
        <v>31</v>
      </c>
      <c r="G20" s="13" t="s">
        <v>31</v>
      </c>
      <c r="H20" s="13" t="s">
        <v>31</v>
      </c>
      <c r="I20" s="13" t="s">
        <v>31</v>
      </c>
      <c r="J20" s="13" t="s">
        <v>34</v>
      </c>
      <c r="K20" s="13" t="s">
        <v>31</v>
      </c>
      <c r="L20" s="13" t="s">
        <v>31</v>
      </c>
      <c r="M20" s="13" t="s">
        <v>34</v>
      </c>
    </row>
    <row r="21" spans="1:13" ht="15" hidden="1" customHeight="1" x14ac:dyDescent="0.25">
      <c r="A21" s="22"/>
      <c r="B21" s="77"/>
      <c r="C21" s="78" t="e">
        <f>C17/B20</f>
        <v>#DIV/0!</v>
      </c>
      <c r="D21" s="72" t="e">
        <f>D17/B20</f>
        <v>#DIV/0!</v>
      </c>
      <c r="E21" s="72" t="e">
        <f>E17/B20</f>
        <v>#DIV/0!</v>
      </c>
      <c r="F21" s="72" t="e">
        <f>F17/B20</f>
        <v>#DIV/0!</v>
      </c>
      <c r="G21" s="73" t="e">
        <f>G17/B20</f>
        <v>#DIV/0!</v>
      </c>
      <c r="H21" s="74" t="e">
        <f>H17/B20</f>
        <v>#DIV/0!</v>
      </c>
      <c r="I21" s="74" t="e">
        <f>I17/B20</f>
        <v>#DIV/0!</v>
      </c>
      <c r="J21" s="74" t="e">
        <f>J17/B20</f>
        <v>#DIV/0!</v>
      </c>
      <c r="K21" s="74" t="e">
        <f>K17/B20</f>
        <v>#DIV/0!</v>
      </c>
      <c r="L21" s="74" t="e">
        <f>L17/B20</f>
        <v>#DIV/0!</v>
      </c>
      <c r="M21" s="74" t="e">
        <f>M17/B20</f>
        <v>#DIV/0!</v>
      </c>
    </row>
    <row r="22" spans="1:13" ht="15.75" thickBot="1" x14ac:dyDescent="0.3"/>
    <row r="23" spans="1:13" ht="15" customHeight="1" x14ac:dyDescent="0.25">
      <c r="A23" s="83">
        <f>A4</f>
        <v>0</v>
      </c>
      <c r="B23" s="91" t="s">
        <v>44</v>
      </c>
      <c r="C23" s="67" t="s">
        <v>16</v>
      </c>
      <c r="D23" s="42" t="s">
        <v>20</v>
      </c>
      <c r="E23" s="42" t="s">
        <v>21</v>
      </c>
      <c r="F23" s="49" t="s">
        <v>22</v>
      </c>
      <c r="G23" s="43" t="s">
        <v>23</v>
      </c>
      <c r="H23" s="43" t="s">
        <v>18</v>
      </c>
      <c r="I23" s="43" t="s">
        <v>32</v>
      </c>
      <c r="J23" s="43" t="s">
        <v>2</v>
      </c>
      <c r="K23" s="43" t="s">
        <v>26</v>
      </c>
      <c r="L23" s="43" t="s">
        <v>1</v>
      </c>
      <c r="M23" s="44" t="s">
        <v>33</v>
      </c>
    </row>
    <row r="24" spans="1:13" ht="15" customHeight="1" x14ac:dyDescent="0.25">
      <c r="A24" s="84"/>
      <c r="B24" s="81" t="s">
        <v>43</v>
      </c>
      <c r="C24" s="79" t="s">
        <v>17</v>
      </c>
      <c r="D24" s="12" t="s">
        <v>31</v>
      </c>
      <c r="E24" s="12" t="s">
        <v>31</v>
      </c>
      <c r="F24" s="12" t="s">
        <v>31</v>
      </c>
      <c r="G24" s="13" t="s">
        <v>31</v>
      </c>
      <c r="H24" s="13" t="s">
        <v>31</v>
      </c>
      <c r="I24" s="13" t="s">
        <v>31</v>
      </c>
      <c r="J24" s="13" t="s">
        <v>34</v>
      </c>
      <c r="K24" s="13" t="s">
        <v>31</v>
      </c>
      <c r="L24" s="13" t="s">
        <v>31</v>
      </c>
      <c r="M24" s="50" t="s">
        <v>34</v>
      </c>
    </row>
    <row r="25" spans="1:13" ht="16.5" thickBot="1" x14ac:dyDescent="0.3">
      <c r="A25" s="85"/>
      <c r="B25" s="90"/>
      <c r="C25" s="80" t="e">
        <f>C21/100*B25</f>
        <v>#DIV/0!</v>
      </c>
      <c r="D25" s="51" t="e">
        <f>D21/100*B25</f>
        <v>#DIV/0!</v>
      </c>
      <c r="E25" s="52" t="e">
        <f>E21/100*B25</f>
        <v>#DIV/0!</v>
      </c>
      <c r="F25" s="51" t="e">
        <f>F21/100*B25</f>
        <v>#DIV/0!</v>
      </c>
      <c r="G25" s="51" t="e">
        <f>G21/100*B25</f>
        <v>#DIV/0!</v>
      </c>
      <c r="H25" s="51" t="e">
        <f>H21/100*B25</f>
        <v>#DIV/0!</v>
      </c>
      <c r="I25" s="51" t="e">
        <f>I21/100*B25</f>
        <v>#DIV/0!</v>
      </c>
      <c r="J25" s="51" t="e">
        <f>J21/100*B25</f>
        <v>#DIV/0!</v>
      </c>
      <c r="K25" s="52" t="e">
        <f>K21/100*B25</f>
        <v>#DIV/0!</v>
      </c>
      <c r="L25" s="71" t="e">
        <f>L21/100*B25</f>
        <v>#DIV/0!</v>
      </c>
      <c r="M25" s="60" t="e">
        <f>M21/100*B25</f>
        <v>#DIV/0!</v>
      </c>
    </row>
    <row r="27" spans="1:13" ht="15.75" thickBot="1" x14ac:dyDescent="0.3"/>
    <row r="28" spans="1:13" ht="15" customHeight="1" x14ac:dyDescent="0.25">
      <c r="B28" s="64" t="s">
        <v>27</v>
      </c>
      <c r="C28" s="67" t="s">
        <v>16</v>
      </c>
      <c r="D28" s="42" t="s">
        <v>20</v>
      </c>
      <c r="E28" s="42" t="s">
        <v>21</v>
      </c>
      <c r="F28" s="49" t="s">
        <v>22</v>
      </c>
      <c r="G28" s="43" t="s">
        <v>23</v>
      </c>
      <c r="H28" s="68" t="s">
        <v>18</v>
      </c>
      <c r="I28" s="43" t="s">
        <v>32</v>
      </c>
      <c r="J28" s="43" t="s">
        <v>2</v>
      </c>
      <c r="K28" s="43" t="s">
        <v>26</v>
      </c>
      <c r="L28" s="68" t="s">
        <v>1</v>
      </c>
      <c r="M28" s="44" t="s">
        <v>33</v>
      </c>
    </row>
    <row r="29" spans="1:13" ht="15" customHeight="1" x14ac:dyDescent="0.25">
      <c r="A29" s="22"/>
      <c r="B29" s="65"/>
      <c r="C29" s="69" t="s">
        <v>41</v>
      </c>
      <c r="D29" s="23" t="s">
        <v>37</v>
      </c>
      <c r="E29" s="24" t="s">
        <v>40</v>
      </c>
      <c r="F29" s="23" t="s">
        <v>39</v>
      </c>
      <c r="G29" s="25" t="s">
        <v>38</v>
      </c>
      <c r="H29" s="26"/>
      <c r="I29" s="27" t="s">
        <v>37</v>
      </c>
      <c r="J29" s="27" t="s">
        <v>24</v>
      </c>
      <c r="K29" s="27" t="s">
        <v>36</v>
      </c>
      <c r="L29" s="62"/>
      <c r="M29" s="45" t="s">
        <v>35</v>
      </c>
    </row>
    <row r="30" spans="1:13" ht="15.75" thickBot="1" x14ac:dyDescent="0.3">
      <c r="A30" s="22"/>
      <c r="B30" s="66"/>
      <c r="C30" s="70" t="e">
        <f>C25/2000</f>
        <v>#DIV/0!</v>
      </c>
      <c r="D30" s="46" t="e">
        <f>D25/50</f>
        <v>#DIV/0!</v>
      </c>
      <c r="E30" s="46" t="e">
        <f>E25/78</f>
        <v>#DIV/0!</v>
      </c>
      <c r="F30" s="46" t="e">
        <f>F25/275</f>
        <v>#DIV/0!</v>
      </c>
      <c r="G30" s="47" t="e">
        <f>G25/28</f>
        <v>#DIV/0!</v>
      </c>
      <c r="H30" s="63" t="s">
        <v>0</v>
      </c>
      <c r="I30" s="47" t="e">
        <f>I25/50</f>
        <v>#DIV/0!</v>
      </c>
      <c r="J30" s="47" t="e">
        <f>J25/2300</f>
        <v>#DIV/0!</v>
      </c>
      <c r="K30" s="47" t="e">
        <f>K25/20</f>
        <v>#DIV/0!</v>
      </c>
      <c r="L30" s="63" t="s">
        <v>0</v>
      </c>
      <c r="M30" s="48" t="e">
        <f>M25/300</f>
        <v>#DIV/0!</v>
      </c>
    </row>
  </sheetData>
  <sheetProtection password="D59D" sheet="1" objects="1" scenarios="1" insertRows="0" deleteRows="0" selectLockedCells="1"/>
  <mergeCells count="5">
    <mergeCell ref="A4:A5"/>
    <mergeCell ref="B4:B5"/>
    <mergeCell ref="A23:A25"/>
    <mergeCell ref="B28:B30"/>
    <mergeCell ref="D1:F1"/>
  </mergeCells>
  <pageMargins left="0.7" right="0.7" top="0.75" bottom="0.75" header="0.3" footer="0.3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DC47452AEDB84586FF53567A7A8A0D" ma:contentTypeVersion="3" ma:contentTypeDescription="Create a new document." ma:contentTypeScope="" ma:versionID="7abfdd31a091f9dfc5acf99abdc7f1cf">
  <xsd:schema xmlns:xsd="http://www.w3.org/2001/XMLSchema" xmlns:xs="http://www.w3.org/2001/XMLSchema" xmlns:p="http://schemas.microsoft.com/office/2006/metadata/properties" xmlns:ns1="http://schemas.microsoft.com/sharepoint/v3" xmlns:ns2="c1c2a49c-429b-4576-b297-bad65294951e" targetNamespace="http://schemas.microsoft.com/office/2006/metadata/properties" ma:root="true" ma:fieldsID="185b2fbd896f2be39d6d326e26ea2d69" ns1:_="" ns2:_="">
    <xsd:import namespace="http://schemas.microsoft.com/sharepoint/v3"/>
    <xsd:import namespace="c1c2a49c-429b-4576-b297-bad6529495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2a49c-429b-4576-b297-bad652949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54D489-E40E-469C-8336-9BE65803240D}"/>
</file>

<file path=customXml/itemProps2.xml><?xml version="1.0" encoding="utf-8"?>
<ds:datastoreItem xmlns:ds="http://schemas.openxmlformats.org/officeDocument/2006/customXml" ds:itemID="{EEB54790-6EDF-437B-A78D-322D0C61E43E}"/>
</file>

<file path=customXml/itemProps3.xml><?xml version="1.0" encoding="utf-8"?>
<ds:datastoreItem xmlns:ds="http://schemas.openxmlformats.org/officeDocument/2006/customXml" ds:itemID="{97467A58-907A-410C-A2B4-79CC4E99BA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</vt:lpstr>
      <vt:lpstr>example single serving analysis</vt:lpstr>
      <vt:lpstr>single serving recipe analysis</vt:lpstr>
      <vt:lpstr>bulk recipe 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Jasenet Betita Liwanag</dc:creator>
  <cp:lastModifiedBy>Jasenet Betita Liwanag</cp:lastModifiedBy>
  <dcterms:created xsi:type="dcterms:W3CDTF">2017-07-24T08:48:54Z</dcterms:created>
  <dcterms:modified xsi:type="dcterms:W3CDTF">2019-06-12T08:28:28Z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0x01010069DC47452AEDB84586FF53567A7A8A0D</vt:lpwstr>
  </property>
</Properties>
</file>